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連盟お仕事\全国社会人クラブ大会個人戦\20250620-22\0-2025県内用（個人戦）\"/>
    </mc:Choice>
  </mc:AlternateContent>
  <xr:revisionPtr revIDLastSave="0" documentId="13_ncr:1_{CA1978BE-6942-4F37-A40D-7E0B0E84CEBC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</sheets>
  <definedNames>
    <definedName name="_xlnm.Print_Area" localSheetId="0">'1'!$A$1:$O$52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1" i="1" l="1"/>
  <c r="H11" i="1"/>
  <c r="F12" i="1"/>
  <c r="H12" i="1"/>
  <c r="F13" i="1"/>
  <c r="H13" i="1"/>
  <c r="F14" i="1"/>
  <c r="H14" i="1"/>
  <c r="F15" i="1"/>
  <c r="H15" i="1"/>
  <c r="H17" i="1"/>
  <c r="L22" i="1"/>
  <c r="L21" i="1"/>
  <c r="L52" i="1"/>
  <c r="L51" i="1"/>
  <c r="L50" i="1"/>
  <c r="L49" i="1"/>
  <c r="L48" i="1"/>
  <c r="L47" i="1"/>
  <c r="L46" i="1"/>
  <c r="L45" i="1"/>
  <c r="L44" i="1"/>
  <c r="L43" i="1"/>
  <c r="L42" i="1"/>
  <c r="L41" i="1"/>
  <c r="L40" i="1"/>
  <c r="L39" i="1"/>
  <c r="L38" i="1"/>
  <c r="L37" i="1"/>
  <c r="L36" i="1"/>
  <c r="L35" i="1"/>
  <c r="L34" i="1"/>
  <c r="L33" i="1"/>
  <c r="L32" i="1"/>
  <c r="L31" i="1"/>
  <c r="L30" i="1"/>
  <c r="L29" i="1"/>
  <c r="L28" i="1"/>
  <c r="L27" i="1"/>
  <c r="L26" i="1"/>
  <c r="L25" i="1"/>
  <c r="L24" i="1"/>
  <c r="L23" i="1"/>
  <c r="F16" i="1"/>
  <c r="H16" i="1"/>
  <c r="K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443φ(.. )Yohimi Fukushima</author>
  </authors>
  <commentList>
    <comment ref="J5" authorId="0" shapeId="0" xr:uid="{ADB2BC0E-94D2-48C0-82CC-170C6AA457F2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送信時のメールアドレスと違うメールアドレスに連絡が欲しい場合はご記入下さい。
</t>
        </r>
      </text>
    </comment>
  </commentList>
</comments>
</file>

<file path=xl/sharedStrings.xml><?xml version="1.0" encoding="utf-8"?>
<sst xmlns="http://schemas.openxmlformats.org/spreadsheetml/2006/main" count="93" uniqueCount="79">
  <si>
    <t>申込責任者</t>
    <rPh sb="0" eb="2">
      <t>モウシコミ</t>
    </rPh>
    <rPh sb="2" eb="5">
      <t>セキニンシャ</t>
    </rPh>
    <phoneticPr fontId="3"/>
  </si>
  <si>
    <t>e-mail</t>
    <phoneticPr fontId="3"/>
  </si>
  <si>
    <t>種目</t>
    <rPh sb="0" eb="2">
      <t>シュモク</t>
    </rPh>
    <phoneticPr fontId="3"/>
  </si>
  <si>
    <t>年齢</t>
    <rPh sb="0" eb="2">
      <t>ネンレイ</t>
    </rPh>
    <phoneticPr fontId="3"/>
  </si>
  <si>
    <t>神奈川</t>
    <rPh sb="0" eb="3">
      <t>カナガワ</t>
    </rPh>
    <phoneticPr fontId="3"/>
  </si>
  <si>
    <t>クラス</t>
    <phoneticPr fontId="3"/>
  </si>
  <si>
    <t>MS</t>
    <phoneticPr fontId="3"/>
  </si>
  <si>
    <t>MD</t>
    <phoneticPr fontId="3"/>
  </si>
  <si>
    <t>WS</t>
    <phoneticPr fontId="3"/>
  </si>
  <si>
    <t>WD</t>
    <phoneticPr fontId="3"/>
  </si>
  <si>
    <t>XD</t>
    <phoneticPr fontId="3"/>
  </si>
  <si>
    <t>一般</t>
    <rPh sb="0" eb="2">
      <t>イッパン</t>
    </rPh>
    <phoneticPr fontId="3"/>
  </si>
  <si>
    <t>合計60</t>
    <rPh sb="0" eb="2">
      <t>ゴウケイ</t>
    </rPh>
    <phoneticPr fontId="3"/>
  </si>
  <si>
    <t>合計70</t>
    <rPh sb="0" eb="2">
      <t>ゴウケイ</t>
    </rPh>
    <phoneticPr fontId="3"/>
  </si>
  <si>
    <t>合計80</t>
    <rPh sb="0" eb="2">
      <t>ゴウケイ</t>
    </rPh>
    <phoneticPr fontId="3"/>
  </si>
  <si>
    <t>合計90</t>
    <rPh sb="0" eb="2">
      <t>ゴウケイ</t>
    </rPh>
    <phoneticPr fontId="3"/>
  </si>
  <si>
    <t>合計100</t>
    <rPh sb="0" eb="2">
      <t>ゴウケイ</t>
    </rPh>
    <phoneticPr fontId="3"/>
  </si>
  <si>
    <t>合計110</t>
    <rPh sb="0" eb="2">
      <t>ゴウケイ</t>
    </rPh>
    <phoneticPr fontId="3"/>
  </si>
  <si>
    <t>合計120</t>
    <rPh sb="0" eb="2">
      <t>ゴウケイ</t>
    </rPh>
    <phoneticPr fontId="3"/>
  </si>
  <si>
    <t>合計130</t>
    <rPh sb="0" eb="2">
      <t>ゴウケイ</t>
    </rPh>
    <phoneticPr fontId="3"/>
  </si>
  <si>
    <t>クラス</t>
    <phoneticPr fontId="3"/>
  </si>
  <si>
    <t>自動表示</t>
    <rPh sb="0" eb="2">
      <t>ジドウ</t>
    </rPh>
    <rPh sb="2" eb="4">
      <t>ヒョウジ</t>
    </rPh>
    <phoneticPr fontId="3"/>
  </si>
  <si>
    <t>ｼﾝｸﾞﾙｽの場合は下段を空欄にしてください。</t>
    <rPh sb="7" eb="9">
      <t>バアイ</t>
    </rPh>
    <rPh sb="10" eb="12">
      <t>ゲダン</t>
    </rPh>
    <rPh sb="13" eb="15">
      <t>クウラン</t>
    </rPh>
    <phoneticPr fontId="3"/>
  </si>
  <si>
    <t>MS</t>
    <phoneticPr fontId="3"/>
  </si>
  <si>
    <t>WS</t>
    <phoneticPr fontId="3"/>
  </si>
  <si>
    <t>円</t>
    <rPh sb="0" eb="1">
      <t>エン</t>
    </rPh>
    <phoneticPr fontId="3"/>
  </si>
  <si>
    <t>参加費</t>
    <rPh sb="0" eb="2">
      <t>サンカ</t>
    </rPh>
    <rPh sb="2" eb="3">
      <t>ヒ</t>
    </rPh>
    <phoneticPr fontId="3"/>
  </si>
  <si>
    <t>電話</t>
    <phoneticPr fontId="3"/>
  </si>
  <si>
    <t>住所　〒</t>
    <rPh sb="0" eb="2">
      <t>ジュウショ</t>
    </rPh>
    <phoneticPr fontId="3"/>
  </si>
  <si>
    <t>生年月日
yyyy/mm/dd</t>
    <rPh sb="0" eb="2">
      <t>セイネン</t>
    </rPh>
    <rPh sb="2" eb="4">
      <t>ガッピ</t>
    </rPh>
    <phoneticPr fontId="3"/>
  </si>
  <si>
    <t>西暦</t>
    <rPh sb="0" eb="2">
      <t>セイレキ</t>
    </rPh>
    <phoneticPr fontId="3"/>
  </si>
  <si>
    <t>　　みずほ銀行</t>
    <rPh sb="5" eb="7">
      <t>ギンコウ</t>
    </rPh>
    <phoneticPr fontId="3"/>
  </si>
  <si>
    <t>　　鶴ヶ峰支店（店番550）</t>
    <rPh sb="2" eb="5">
      <t>ツルガミネ</t>
    </rPh>
    <rPh sb="5" eb="7">
      <t>シテン</t>
    </rPh>
    <rPh sb="8" eb="10">
      <t>ミセバン</t>
    </rPh>
    <phoneticPr fontId="3"/>
  </si>
  <si>
    <t>　　普通　8035265</t>
    <rPh sb="2" eb="4">
      <t>フツウ</t>
    </rPh>
    <phoneticPr fontId="3"/>
  </si>
  <si>
    <t>≪振込先口座≫</t>
    <rPh sb="1" eb="3">
      <t>フリコミ</t>
    </rPh>
    <rPh sb="3" eb="4">
      <t>サキ</t>
    </rPh>
    <rPh sb="4" eb="6">
      <t>コウザ</t>
    </rPh>
    <phoneticPr fontId="3"/>
  </si>
  <si>
    <t>スポンサー登録の希望：</t>
    <rPh sb="5" eb="7">
      <t>トウロク</t>
    </rPh>
    <rPh sb="8" eb="10">
      <t>キボウ</t>
    </rPh>
    <phoneticPr fontId="3"/>
  </si>
  <si>
    <t>■あり</t>
    <phoneticPr fontId="3"/>
  </si>
  <si>
    <t>■なし</t>
    <phoneticPr fontId="3"/>
  </si>
  <si>
    <t>その他連盟</t>
    <rPh sb="2" eb="3">
      <t>タ</t>
    </rPh>
    <rPh sb="3" eb="5">
      <t>レンメイ</t>
    </rPh>
    <phoneticPr fontId="3"/>
  </si>
  <si>
    <t>日バ会員番号
（10桁）</t>
    <rPh sb="0" eb="1">
      <t>ヒ</t>
    </rPh>
    <rPh sb="2" eb="4">
      <t>カイイン</t>
    </rPh>
    <rPh sb="4" eb="6">
      <t>バンゴウ</t>
    </rPh>
    <rPh sb="10" eb="11">
      <t>ケタ</t>
    </rPh>
    <phoneticPr fontId="3"/>
  </si>
  <si>
    <t>その他連盟登録費</t>
    <rPh sb="2" eb="3">
      <t>タ</t>
    </rPh>
    <rPh sb="3" eb="5">
      <t>レンメイ</t>
    </rPh>
    <rPh sb="5" eb="7">
      <t>トウロク</t>
    </rPh>
    <rPh sb="7" eb="8">
      <t>ヒ</t>
    </rPh>
    <phoneticPr fontId="3"/>
  </si>
  <si>
    <t>振込金額</t>
    <rPh sb="0" eb="2">
      <t>フリコミ</t>
    </rPh>
    <rPh sb="2" eb="4">
      <t>キンガク</t>
    </rPh>
    <phoneticPr fontId="3"/>
  </si>
  <si>
    <t>　　神奈川県社会人クラブバドミントン連盟</t>
    <rPh sb="2" eb="6">
      <t>カナガワケン</t>
    </rPh>
    <rPh sb="6" eb="8">
      <t>シャカイ</t>
    </rPh>
    <rPh sb="8" eb="9">
      <t>ジン</t>
    </rPh>
    <rPh sb="18" eb="20">
      <t>レンメイ</t>
    </rPh>
    <phoneticPr fontId="3"/>
  </si>
  <si>
    <t>月</t>
    <rPh sb="0" eb="1">
      <t>ツキ</t>
    </rPh>
    <phoneticPr fontId="3"/>
  </si>
  <si>
    <t>↓</t>
    <phoneticPr fontId="3"/>
  </si>
  <si>
    <t>┌無資格者は参加できません。</t>
    <rPh sb="1" eb="5">
      <t>ムシカクシャ</t>
    </rPh>
    <rPh sb="6" eb="8">
      <t>サンカ</t>
    </rPh>
    <phoneticPr fontId="3"/>
  </si>
  <si>
    <t>送信メールアドレスと違うメールアドレスに連絡が欲しい場合はご記入下さい。</t>
    <rPh sb="0" eb="2">
      <t>ソウシン</t>
    </rPh>
    <rPh sb="10" eb="11">
      <t>チガ</t>
    </rPh>
    <rPh sb="20" eb="22">
      <t>レンラク</t>
    </rPh>
    <rPh sb="23" eb="24">
      <t>ホ</t>
    </rPh>
    <rPh sb="26" eb="28">
      <t>バアイ</t>
    </rPh>
    <rPh sb="30" eb="32">
      <t>キニュウ</t>
    </rPh>
    <rPh sb="32" eb="33">
      <t>クダ</t>
    </rPh>
    <phoneticPr fontId="3"/>
  </si>
  <si>
    <t>SMSが可能な携帯電話番号をご記入下さい。</t>
    <rPh sb="4" eb="6">
      <t>カノウ</t>
    </rPh>
    <rPh sb="7" eb="9">
      <t>ケイタイ</t>
    </rPh>
    <rPh sb="9" eb="11">
      <t>デンワ</t>
    </rPh>
    <rPh sb="11" eb="13">
      <t>バンゴウ</t>
    </rPh>
    <rPh sb="15" eb="17">
      <t>キニュウ</t>
    </rPh>
    <rPh sb="17" eb="18">
      <t>クダ</t>
    </rPh>
    <phoneticPr fontId="3"/>
  </si>
  <si>
    <t>氏名</t>
    <rPh sb="0" eb="2">
      <t>シメイ</t>
    </rPh>
    <phoneticPr fontId="3"/>
  </si>
  <si>
    <t>日：申込日</t>
    <rPh sb="0" eb="1">
      <t>ヒ</t>
    </rPh>
    <rPh sb="2" eb="5">
      <t>モウシコミヒ</t>
    </rPh>
    <phoneticPr fontId="3"/>
  </si>
  <si>
    <t>県内締め切り日
2025年4月11日</t>
    <rPh sb="0" eb="2">
      <t>ケンナイ</t>
    </rPh>
    <rPh sb="2" eb="3">
      <t>シ</t>
    </rPh>
    <rPh sb="4" eb="5">
      <t>キ</t>
    </rPh>
    <rPh sb="6" eb="7">
      <t>ヒ</t>
    </rPh>
    <rPh sb="12" eb="13">
      <t>ネン</t>
    </rPh>
    <rPh sb="14" eb="15">
      <t>ツキ</t>
    </rPh>
    <rPh sb="17" eb="18">
      <t>ヒ</t>
    </rPh>
    <phoneticPr fontId="3"/>
  </si>
  <si>
    <t>第18回　全国社会人クラブバドミントン大会　（個人戦）参加申込書</t>
    <phoneticPr fontId="3"/>
  </si>
  <si>
    <t>申請書類は推薦確定後4/20までに競技委員会宛て送付してください。</t>
    <rPh sb="0" eb="2">
      <t>シンセイ</t>
    </rPh>
    <rPh sb="2" eb="4">
      <t>ショルイ</t>
    </rPh>
    <rPh sb="5" eb="7">
      <t>スイセン</t>
    </rPh>
    <rPh sb="7" eb="10">
      <t>カクテイゴ</t>
    </rPh>
    <rPh sb="17" eb="19">
      <t>キョウギ</t>
    </rPh>
    <rPh sb="19" eb="22">
      <t>イインカイ</t>
    </rPh>
    <rPh sb="22" eb="23">
      <t>ア</t>
    </rPh>
    <rPh sb="24" eb="26">
      <t>ソウフ</t>
    </rPh>
    <phoneticPr fontId="3"/>
  </si>
  <si>
    <r>
      <rPr>
        <sz val="9"/>
        <color theme="1"/>
        <rFont val="MS UI Gothic"/>
        <family val="3"/>
        <charset val="136"/>
      </rPr>
      <t>┌</t>
    </r>
    <r>
      <rPr>
        <sz val="9"/>
        <color theme="1"/>
        <rFont val="MS UI Gothic"/>
        <family val="3"/>
        <charset val="128"/>
      </rPr>
      <t>2025/4/1現在の年齢</t>
    </r>
    <rPh sb="9" eb="11">
      <t>ゲンザイ</t>
    </rPh>
    <rPh sb="12" eb="14">
      <t>ネンレイ</t>
    </rPh>
    <phoneticPr fontId="3"/>
  </si>
  <si>
    <t xml:space="preserve">
R6年度成績</t>
    <rPh sb="3" eb="5">
      <t>ネンド</t>
    </rPh>
    <rPh sb="5" eb="7">
      <t>セイセキ</t>
    </rPh>
    <phoneticPr fontId="3"/>
  </si>
  <si>
    <t>審判資格
有効期限　yyyy/3/31</t>
    <rPh sb="0" eb="2">
      <t>シンパン</t>
    </rPh>
    <rPh sb="2" eb="4">
      <t>シカク</t>
    </rPh>
    <rPh sb="5" eb="7">
      <t>ユウコウ</t>
    </rPh>
    <rPh sb="7" eb="9">
      <t>キゲン</t>
    </rPh>
    <phoneticPr fontId="3"/>
  </si>
  <si>
    <t>合計140</t>
    <rPh sb="0" eb="2">
      <t>ゴウケイ</t>
    </rPh>
    <phoneticPr fontId="3"/>
  </si>
  <si>
    <t>所属クラブ名</t>
    <rPh sb="0" eb="2">
      <t>ショゾク</t>
    </rPh>
    <rPh sb="5" eb="6">
      <t>メイ</t>
    </rPh>
    <phoneticPr fontId="3"/>
  </si>
  <si>
    <t>所属クラブ名：</t>
    <rPh sb="0" eb="2">
      <t>ショゾク</t>
    </rPh>
    <rPh sb="5" eb="6">
      <t>メイ</t>
    </rPh>
    <phoneticPr fontId="3"/>
  </si>
  <si>
    <t>┌社会人連盟以外の方は●を選択(2種目目は○を選択してください）</t>
    <rPh sb="1" eb="3">
      <t>シャカイ</t>
    </rPh>
    <rPh sb="3" eb="4">
      <t>ジン</t>
    </rPh>
    <rPh sb="4" eb="6">
      <t>レンメイ</t>
    </rPh>
    <rPh sb="6" eb="8">
      <t>イガイ</t>
    </rPh>
    <rPh sb="9" eb="10">
      <t>カタ</t>
    </rPh>
    <rPh sb="13" eb="15">
      <t>センタク</t>
    </rPh>
    <rPh sb="17" eb="20">
      <t>シュモクメ</t>
    </rPh>
    <rPh sb="23" eb="25">
      <t>センタク</t>
    </rPh>
    <phoneticPr fontId="3"/>
  </si>
  <si>
    <t>例</t>
    <rPh sb="0" eb="1">
      <t>レイ</t>
    </rPh>
    <phoneticPr fontId="3"/>
  </si>
  <si>
    <t>XD</t>
  </si>
  <si>
    <t>フリガナ
セイ　　メイ</t>
    <phoneticPr fontId="3"/>
  </si>
  <si>
    <t>選手名
姓　　　　名</t>
    <rPh sb="0" eb="2">
      <t>センシュ</t>
    </rPh>
    <rPh sb="2" eb="3">
      <t>メイ</t>
    </rPh>
    <rPh sb="4" eb="5">
      <t>セイ</t>
    </rPh>
    <rPh sb="9" eb="10">
      <t>メイ</t>
    </rPh>
    <phoneticPr fontId="3"/>
  </si>
  <si>
    <t>記入</t>
    <rPh sb="0" eb="2">
      <t>キニュウ</t>
    </rPh>
    <phoneticPr fontId="3"/>
  </si>
  <si>
    <t>記載</t>
    <rPh sb="0" eb="2">
      <t>キサイ</t>
    </rPh>
    <phoneticPr fontId="3"/>
  </si>
  <si>
    <t>例子</t>
    <rPh sb="0" eb="1">
      <t>レイ</t>
    </rPh>
    <rPh sb="1" eb="2">
      <t>コ</t>
    </rPh>
    <phoneticPr fontId="3"/>
  </si>
  <si>
    <t>例示</t>
    <rPh sb="0" eb="2">
      <t>レイジ</t>
    </rPh>
    <phoneticPr fontId="3"/>
  </si>
  <si>
    <t>キニュウ</t>
    <phoneticPr fontId="3"/>
  </si>
  <si>
    <t>キサイ</t>
    <phoneticPr fontId="3"/>
  </si>
  <si>
    <t>レイジ</t>
    <phoneticPr fontId="3"/>
  </si>
  <si>
    <t>レイコ</t>
    <phoneticPr fontId="3"/>
  </si>
  <si>
    <t>○×BC</t>
    <phoneticPr fontId="3"/>
  </si>
  <si>
    <t>1234567890</t>
    <phoneticPr fontId="3"/>
  </si>
  <si>
    <t>1234567899</t>
    <phoneticPr fontId="3"/>
  </si>
  <si>
    <t>　※参加費は選考結果確認後に振込んで下さい。　振込期間：4/14～4/22迄</t>
    <rPh sb="18" eb="19">
      <t>クダ</t>
    </rPh>
    <phoneticPr fontId="3"/>
  </si>
  <si>
    <t>16以上申し込みの場合は、シートを追加して記入をお願いします。</t>
    <rPh sb="2" eb="4">
      <t>イジョウ</t>
    </rPh>
    <rPh sb="4" eb="5">
      <t>モウ</t>
    </rPh>
    <rPh sb="6" eb="7">
      <t>コ</t>
    </rPh>
    <rPh sb="9" eb="11">
      <t>バアイ</t>
    </rPh>
    <rPh sb="17" eb="19">
      <t>ツイカ</t>
    </rPh>
    <rPh sb="21" eb="23">
      <t>キニュウ</t>
    </rPh>
    <rPh sb="25" eb="26">
      <t>ネガ</t>
    </rPh>
    <phoneticPr fontId="3"/>
  </si>
  <si>
    <t>あり/なしをプルダウン選択してください</t>
    <rPh sb="11" eb="13">
      <t>センタク</t>
    </rPh>
    <phoneticPr fontId="3"/>
  </si>
  <si>
    <t>　　※振込者名に所属クラブ名を追加してください。</t>
    <rPh sb="3" eb="5">
      <t>フリコミ</t>
    </rPh>
    <rPh sb="5" eb="6">
      <t>シャ</t>
    </rPh>
    <rPh sb="6" eb="7">
      <t>メイ</t>
    </rPh>
    <rPh sb="8" eb="10">
      <t>ショゾク</t>
    </rPh>
    <rPh sb="13" eb="14">
      <t>メイ</t>
    </rPh>
    <rPh sb="15" eb="17">
      <t>ツイカ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</si>
</sst>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 * #,##0_ ;_ * \-#,##0_ ;_ * &quot;-&quot;_ ;_ @_ "/>
    <numFmt numFmtId="176" formatCode="yyyy/m/d;@"/>
    <numFmt numFmtId="177" formatCode="0&quot;名&quot;"/>
    <numFmt numFmtId="178" formatCode="0&quot;組&quot;"/>
    <numFmt numFmtId="179" formatCode="0&quot;人&quot;"/>
  </numFmts>
  <fonts count="23">
    <font>
      <sz val="9"/>
      <color theme="1"/>
      <name val="Meiryo UI"/>
      <family val="2"/>
      <charset val="128"/>
    </font>
    <font>
      <sz val="9"/>
      <color theme="1"/>
      <name val="Meiryo UI"/>
      <family val="2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theme="1"/>
      <name val="MS UI Gothic"/>
      <family val="3"/>
      <charset val="128"/>
    </font>
    <font>
      <sz val="11"/>
      <name val="MS UI Gothic"/>
      <family val="3"/>
      <charset val="128"/>
    </font>
    <font>
      <sz val="10"/>
      <name val="MS UI Gothic"/>
      <family val="3"/>
      <charset val="128"/>
    </font>
    <font>
      <sz val="9"/>
      <color rgb="FFFF0000"/>
      <name val="MS UI Gothic"/>
      <family val="3"/>
      <charset val="128"/>
    </font>
    <font>
      <sz val="9"/>
      <name val="MS UI Gothic"/>
      <family val="3"/>
      <charset val="128"/>
    </font>
    <font>
      <sz val="6"/>
      <name val="MS UI Gothic"/>
      <family val="3"/>
      <charset val="128"/>
    </font>
    <font>
      <sz val="10"/>
      <color theme="1"/>
      <name val="MS UI Gothic"/>
      <family val="3"/>
      <charset val="128"/>
    </font>
    <font>
      <b/>
      <sz val="9"/>
      <color rgb="FFFF0000"/>
      <name val="MS UI Gothic"/>
      <family val="3"/>
      <charset val="128"/>
    </font>
    <font>
      <b/>
      <sz val="10"/>
      <color rgb="FFFF0000"/>
      <name val="MS UI Gothic"/>
      <family val="3"/>
      <charset val="128"/>
    </font>
    <font>
      <sz val="8"/>
      <name val="MS UI Gothic"/>
      <family val="3"/>
      <charset val="128"/>
    </font>
    <font>
      <b/>
      <sz val="14"/>
      <name val="MS UI Gothic"/>
      <family val="3"/>
      <charset val="128"/>
    </font>
    <font>
      <sz val="14"/>
      <color theme="1"/>
      <name val="MS UI Gothic"/>
      <family val="3"/>
      <charset val="128"/>
    </font>
    <font>
      <b/>
      <sz val="9"/>
      <color indexed="81"/>
      <name val="MS P ゴシック"/>
      <family val="3"/>
      <charset val="128"/>
    </font>
    <font>
      <sz val="11"/>
      <color theme="2" tint="-0.499984740745262"/>
      <name val="MS UI Gothic"/>
      <family val="3"/>
      <charset val="128"/>
    </font>
    <font>
      <sz val="14"/>
      <color theme="2" tint="-0.499984740745262"/>
      <name val="MS UI Gothic"/>
      <family val="3"/>
      <charset val="128"/>
    </font>
    <font>
      <sz val="9"/>
      <color theme="2" tint="-0.499984740745262"/>
      <name val="MS UI Gothic"/>
      <family val="3"/>
      <charset val="128"/>
    </font>
    <font>
      <sz val="10"/>
      <color theme="2" tint="-0.499984740745262"/>
      <name val="MS UI Gothic"/>
      <family val="3"/>
      <charset val="128"/>
    </font>
    <font>
      <sz val="9"/>
      <color theme="1"/>
      <name val="MS UI Gothic"/>
      <family val="3"/>
      <charset val="136"/>
    </font>
    <font>
      <b/>
      <u/>
      <sz val="9"/>
      <color rgb="FFFF0000"/>
      <name val="MS UI Gothic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126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5" fillId="0" borderId="0" xfId="2" applyFont="1">
      <alignment vertical="center"/>
    </xf>
    <xf numFmtId="0" fontId="5" fillId="0" borderId="0" xfId="2" applyFont="1" applyAlignment="1">
      <alignment horizontal="left" vertical="center"/>
    </xf>
    <xf numFmtId="0" fontId="5" fillId="0" borderId="11" xfId="2" applyFont="1" applyBorder="1" applyAlignment="1">
      <alignment horizontal="right" vertical="center"/>
    </xf>
    <xf numFmtId="177" fontId="5" fillId="0" borderId="11" xfId="2" applyNumberFormat="1" applyFont="1" applyBorder="1">
      <alignment vertical="center"/>
    </xf>
    <xf numFmtId="0" fontId="5" fillId="0" borderId="12" xfId="2" applyFont="1" applyBorder="1" applyAlignment="1">
      <alignment horizontal="left" vertical="center"/>
    </xf>
    <xf numFmtId="0" fontId="5" fillId="0" borderId="0" xfId="2" applyFont="1" applyAlignment="1">
      <alignment horizontal="right" vertical="center"/>
    </xf>
    <xf numFmtId="177" fontId="5" fillId="0" borderId="0" xfId="2" applyNumberFormat="1" applyFont="1">
      <alignment vertical="center"/>
    </xf>
    <xf numFmtId="0" fontId="5" fillId="0" borderId="14" xfId="2" applyFont="1" applyBorder="1" applyAlignment="1">
      <alignment horizontal="left" vertical="center"/>
    </xf>
    <xf numFmtId="178" fontId="5" fillId="0" borderId="0" xfId="2" applyNumberFormat="1" applyFont="1">
      <alignment vertical="center"/>
    </xf>
    <xf numFmtId="0" fontId="5" fillId="0" borderId="16" xfId="2" applyFont="1" applyBorder="1">
      <alignment vertical="center"/>
    </xf>
    <xf numFmtId="0" fontId="5" fillId="2" borderId="16" xfId="2" applyFont="1" applyFill="1" applyBorder="1" applyAlignment="1">
      <alignment horizontal="center" vertical="center"/>
    </xf>
    <xf numFmtId="0" fontId="5" fillId="2" borderId="17" xfId="2" applyFont="1" applyFill="1" applyBorder="1" applyAlignment="1">
      <alignment horizontal="left" vertical="center"/>
    </xf>
    <xf numFmtId="0" fontId="7" fillId="0" borderId="0" xfId="0" applyFont="1">
      <alignment vertical="center"/>
    </xf>
    <xf numFmtId="0" fontId="8" fillId="0" borderId="0" xfId="2" applyFont="1">
      <alignment vertical="center"/>
    </xf>
    <xf numFmtId="0" fontId="6" fillId="0" borderId="1" xfId="2" applyFont="1" applyBorder="1">
      <alignment vertical="center"/>
    </xf>
    <xf numFmtId="0" fontId="5" fillId="0" borderId="1" xfId="2" applyFont="1" applyBorder="1" applyAlignment="1">
      <alignment horizontal="center" vertical="center"/>
    </xf>
    <xf numFmtId="0" fontId="9" fillId="0" borderId="1" xfId="2" applyFont="1" applyBorder="1" applyAlignment="1">
      <alignment horizontal="center" vertical="center" wrapText="1"/>
    </xf>
    <xf numFmtId="0" fontId="6" fillId="0" borderId="1" xfId="2" applyFont="1" applyBorder="1" applyAlignment="1">
      <alignment horizontal="center" vertical="center" wrapText="1"/>
    </xf>
    <xf numFmtId="0" fontId="5" fillId="2" borderId="1" xfId="2" applyFont="1" applyFill="1" applyBorder="1" applyAlignment="1">
      <alignment horizontal="center" vertical="center"/>
    </xf>
    <xf numFmtId="0" fontId="6" fillId="0" borderId="8" xfId="2" applyFont="1" applyBorder="1" applyAlignment="1" applyProtection="1">
      <alignment vertical="center" shrinkToFit="1"/>
      <protection locked="0"/>
    </xf>
    <xf numFmtId="176" fontId="6" fillId="0" borderId="8" xfId="2" applyNumberFormat="1" applyFont="1" applyBorder="1" applyProtection="1">
      <alignment vertical="center"/>
      <protection locked="0"/>
    </xf>
    <xf numFmtId="49" fontId="5" fillId="0" borderId="8" xfId="2" applyNumberFormat="1" applyFont="1" applyBorder="1" applyAlignment="1" applyProtection="1">
      <alignment horizontal="center" vertical="center" shrinkToFit="1"/>
      <protection locked="0"/>
    </xf>
    <xf numFmtId="0" fontId="5" fillId="0" borderId="8" xfId="2" applyFont="1" applyBorder="1" applyAlignment="1" applyProtection="1">
      <alignment horizontal="center" vertical="center" shrinkToFit="1"/>
      <protection locked="0"/>
    </xf>
    <xf numFmtId="0" fontId="6" fillId="0" borderId="6" xfId="2" applyFont="1" applyBorder="1" applyAlignment="1" applyProtection="1">
      <alignment horizontal="center" vertical="center" wrapText="1"/>
      <protection locked="0"/>
    </xf>
    <xf numFmtId="0" fontId="6" fillId="0" borderId="9" xfId="2" applyFont="1" applyBorder="1" applyAlignment="1" applyProtection="1">
      <alignment vertical="center" shrinkToFit="1"/>
      <protection locked="0"/>
    </xf>
    <xf numFmtId="176" fontId="6" fillId="0" borderId="9" xfId="2" applyNumberFormat="1" applyFont="1" applyBorder="1" applyProtection="1">
      <alignment vertical="center"/>
      <protection locked="0"/>
    </xf>
    <xf numFmtId="49" fontId="5" fillId="0" borderId="9" xfId="2" applyNumberFormat="1" applyFont="1" applyBorder="1" applyAlignment="1" applyProtection="1">
      <alignment horizontal="center" vertical="center" shrinkToFit="1"/>
      <protection locked="0"/>
    </xf>
    <xf numFmtId="0" fontId="5" fillId="0" borderId="9" xfId="2" applyFont="1" applyBorder="1" applyAlignment="1" applyProtection="1">
      <alignment horizontal="center" vertical="center" shrinkToFit="1"/>
      <protection locked="0"/>
    </xf>
    <xf numFmtId="0" fontId="8" fillId="0" borderId="1" xfId="2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10" fillId="0" borderId="0" xfId="0" applyFont="1">
      <alignment vertical="center"/>
    </xf>
    <xf numFmtId="0" fontId="6" fillId="0" borderId="0" xfId="0" applyFont="1">
      <alignment vertical="center"/>
    </xf>
    <xf numFmtId="0" fontId="5" fillId="0" borderId="0" xfId="2" applyFont="1" applyAlignment="1" applyProtection="1">
      <alignment horizontal="center" vertical="center"/>
      <protection locked="0"/>
    </xf>
    <xf numFmtId="0" fontId="6" fillId="0" borderId="2" xfId="2" applyFont="1" applyBorder="1" applyAlignment="1">
      <alignment horizontal="right" vertical="center"/>
    </xf>
    <xf numFmtId="0" fontId="5" fillId="0" borderId="3" xfId="2" applyFont="1" applyBorder="1" applyAlignment="1">
      <alignment horizontal="right" vertical="center"/>
    </xf>
    <xf numFmtId="0" fontId="5" fillId="0" borderId="2" xfId="2" applyFont="1" applyBorder="1" applyAlignment="1">
      <alignment horizontal="right" vertical="center"/>
    </xf>
    <xf numFmtId="0" fontId="11" fillId="0" borderId="0" xfId="0" applyFont="1">
      <alignment vertical="center"/>
    </xf>
    <xf numFmtId="0" fontId="12" fillId="0" borderId="0" xfId="2" applyFont="1" applyAlignment="1">
      <alignment horizontal="right" vertical="center"/>
    </xf>
    <xf numFmtId="0" fontId="6" fillId="0" borderId="8" xfId="2" applyFont="1" applyBorder="1" applyAlignment="1" applyProtection="1">
      <alignment horizontal="center" vertical="center" wrapText="1"/>
      <protection locked="0"/>
    </xf>
    <xf numFmtId="0" fontId="4" fillId="0" borderId="15" xfId="0" applyFont="1" applyBorder="1" applyAlignment="1">
      <alignment vertical="center" textRotation="255"/>
    </xf>
    <xf numFmtId="179" fontId="5" fillId="0" borderId="0" xfId="2" applyNumberFormat="1" applyFont="1">
      <alignment vertical="center"/>
    </xf>
    <xf numFmtId="0" fontId="13" fillId="0" borderId="1" xfId="2" applyFont="1" applyBorder="1" applyAlignment="1">
      <alignment horizontal="center" vertical="center" wrapText="1"/>
    </xf>
    <xf numFmtId="0" fontId="5" fillId="0" borderId="0" xfId="2" applyFont="1" applyAlignment="1" applyProtection="1">
      <alignment horizontal="right" vertical="center"/>
      <protection locked="0"/>
    </xf>
    <xf numFmtId="0" fontId="4" fillId="0" borderId="2" xfId="0" applyFont="1" applyBorder="1">
      <alignment vertical="center"/>
    </xf>
    <xf numFmtId="0" fontId="15" fillId="0" borderId="0" xfId="0" applyFont="1">
      <alignment vertical="center"/>
    </xf>
    <xf numFmtId="0" fontId="15" fillId="0" borderId="0" xfId="0" applyFont="1" applyAlignment="1">
      <alignment horizontal="center" vertical="center"/>
    </xf>
    <xf numFmtId="0" fontId="5" fillId="0" borderId="3" xfId="2" applyFont="1" applyBorder="1" applyProtection="1">
      <alignment vertical="center"/>
      <protection locked="0"/>
    </xf>
    <xf numFmtId="0" fontId="5" fillId="0" borderId="2" xfId="2" applyFont="1" applyBorder="1" applyAlignment="1" applyProtection="1">
      <alignment vertical="center" shrinkToFit="1"/>
      <protection locked="0"/>
    </xf>
    <xf numFmtId="0" fontId="17" fillId="0" borderId="3" xfId="2" applyFont="1" applyBorder="1" applyProtection="1">
      <alignment vertical="center"/>
      <protection locked="0"/>
    </xf>
    <xf numFmtId="0" fontId="4" fillId="0" borderId="3" xfId="0" applyFont="1" applyBorder="1">
      <alignment vertical="center"/>
    </xf>
    <xf numFmtId="0" fontId="18" fillId="3" borderId="0" xfId="0" applyFont="1" applyFill="1" applyAlignment="1">
      <alignment horizontal="center" vertical="center"/>
    </xf>
    <xf numFmtId="0" fontId="19" fillId="3" borderId="0" xfId="0" applyFont="1" applyFill="1" applyAlignment="1">
      <alignment horizontal="center" vertical="center"/>
    </xf>
    <xf numFmtId="0" fontId="19" fillId="3" borderId="0" xfId="0" applyFont="1" applyFill="1" applyAlignment="1">
      <alignment horizontal="left" vertical="center"/>
    </xf>
    <xf numFmtId="0" fontId="20" fillId="3" borderId="7" xfId="2" applyFont="1" applyFill="1" applyBorder="1" applyAlignment="1">
      <alignment horizontal="center" vertical="center" wrapText="1"/>
    </xf>
    <xf numFmtId="0" fontId="20" fillId="3" borderId="0" xfId="0" applyFont="1" applyFill="1">
      <alignment vertical="center"/>
    </xf>
    <xf numFmtId="0" fontId="6" fillId="0" borderId="5" xfId="2" applyFont="1" applyBorder="1" applyAlignment="1" applyProtection="1">
      <alignment horizontal="center" vertical="center" wrapText="1"/>
      <protection locked="0"/>
    </xf>
    <xf numFmtId="0" fontId="6" fillId="0" borderId="6" xfId="2" applyFont="1" applyBorder="1" applyAlignment="1" applyProtection="1">
      <alignment horizontal="center" vertical="center" wrapText="1"/>
      <protection locked="0"/>
    </xf>
    <xf numFmtId="0" fontId="4" fillId="0" borderId="10" xfId="0" applyFont="1" applyBorder="1" applyAlignment="1">
      <alignment horizontal="center" vertical="center" textRotation="255"/>
    </xf>
    <xf numFmtId="0" fontId="4" fillId="0" borderId="13" xfId="0" applyFont="1" applyBorder="1" applyAlignment="1">
      <alignment horizontal="center" vertical="center" textRotation="255"/>
    </xf>
    <xf numFmtId="0" fontId="4" fillId="0" borderId="1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8" fillId="0" borderId="0" xfId="2" applyFont="1" applyAlignment="1">
      <alignment horizontal="center" vertical="center"/>
    </xf>
    <xf numFmtId="0" fontId="6" fillId="0" borderId="5" xfId="2" applyFont="1" applyBorder="1" applyAlignment="1" applyProtection="1">
      <alignment horizontal="center" vertical="center"/>
      <protection locked="0"/>
    </xf>
    <xf numFmtId="0" fontId="6" fillId="0" borderId="6" xfId="2" applyFont="1" applyBorder="1" applyAlignment="1" applyProtection="1">
      <alignment horizontal="center" vertical="center"/>
      <protection locked="0"/>
    </xf>
    <xf numFmtId="0" fontId="14" fillId="0" borderId="0" xfId="2" applyFont="1" applyAlignment="1">
      <alignment horizontal="center" vertical="center"/>
    </xf>
    <xf numFmtId="0" fontId="11" fillId="0" borderId="18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7" fillId="0" borderId="4" xfId="2" applyFont="1" applyBorder="1" applyAlignment="1" applyProtection="1">
      <alignment horizontal="center" vertical="center" wrapText="1"/>
      <protection locked="0"/>
    </xf>
    <xf numFmtId="0" fontId="7" fillId="0" borderId="0" xfId="2" applyFont="1" applyAlignment="1" applyProtection="1">
      <alignment horizontal="center" vertical="center" wrapText="1"/>
      <protection locked="0"/>
    </xf>
    <xf numFmtId="0" fontId="6" fillId="0" borderId="5" xfId="2" applyFont="1" applyBorder="1" applyAlignment="1">
      <alignment horizontal="center" vertical="center" textRotation="255" shrinkToFit="1"/>
    </xf>
    <xf numFmtId="0" fontId="6" fillId="0" borderId="6" xfId="2" applyFont="1" applyBorder="1" applyAlignment="1">
      <alignment horizontal="center" vertical="center" textRotation="255" shrinkToFit="1"/>
    </xf>
    <xf numFmtId="0" fontId="21" fillId="0" borderId="0" xfId="0" applyFont="1">
      <alignment vertical="center"/>
    </xf>
    <xf numFmtId="14" fontId="5" fillId="0" borderId="8" xfId="2" applyNumberFormat="1" applyFont="1" applyBorder="1" applyAlignment="1" applyProtection="1">
      <alignment horizontal="center" vertical="center" shrinkToFit="1"/>
      <protection locked="0"/>
    </xf>
    <xf numFmtId="14" fontId="5" fillId="0" borderId="9" xfId="2" applyNumberFormat="1" applyFont="1" applyBorder="1" applyAlignment="1" applyProtection="1">
      <alignment horizontal="center" vertical="center" shrinkToFit="1"/>
      <protection locked="0"/>
    </xf>
    <xf numFmtId="0" fontId="5" fillId="0" borderId="3" xfId="2" applyFont="1" applyBorder="1" applyAlignment="1" applyProtection="1">
      <alignment horizontal="right" vertical="center"/>
      <protection locked="0"/>
    </xf>
    <xf numFmtId="0" fontId="4" fillId="0" borderId="2" xfId="0" applyFont="1" applyBorder="1" applyProtection="1">
      <alignment vertical="center"/>
      <protection locked="0"/>
    </xf>
    <xf numFmtId="0" fontId="6" fillId="2" borderId="8" xfId="2" applyFont="1" applyFill="1" applyBorder="1" applyAlignment="1" applyProtection="1">
      <alignment horizontal="center" vertical="center"/>
    </xf>
    <xf numFmtId="0" fontId="6" fillId="2" borderId="9" xfId="2" applyFont="1" applyFill="1" applyBorder="1" applyAlignment="1" applyProtection="1">
      <alignment horizontal="center" vertical="center"/>
    </xf>
    <xf numFmtId="0" fontId="20" fillId="3" borderId="0" xfId="2" applyFont="1" applyFill="1" applyBorder="1" applyAlignment="1">
      <alignment horizontal="center" vertical="center" wrapText="1"/>
    </xf>
    <xf numFmtId="0" fontId="6" fillId="0" borderId="25" xfId="2" applyFont="1" applyBorder="1" applyAlignment="1" applyProtection="1">
      <alignment vertical="center" shrinkToFit="1"/>
      <protection locked="0"/>
    </xf>
    <xf numFmtId="0" fontId="6" fillId="0" borderId="26" xfId="2" applyFont="1" applyBorder="1" applyAlignment="1" applyProtection="1">
      <alignment vertical="center" shrinkToFit="1"/>
      <protection locked="0"/>
    </xf>
    <xf numFmtId="0" fontId="6" fillId="0" borderId="27" xfId="2" applyFont="1" applyBorder="1" applyAlignment="1" applyProtection="1">
      <alignment vertical="center" shrinkToFit="1"/>
      <protection locked="0"/>
    </xf>
    <xf numFmtId="0" fontId="6" fillId="0" borderId="28" xfId="2" applyFont="1" applyBorder="1" applyAlignment="1" applyProtection="1">
      <alignment vertical="center" shrinkToFit="1"/>
      <protection locked="0"/>
    </xf>
    <xf numFmtId="0" fontId="6" fillId="0" borderId="29" xfId="2" applyFont="1" applyBorder="1" applyAlignment="1" applyProtection="1">
      <alignment vertical="center" shrinkToFit="1"/>
      <protection locked="0"/>
    </xf>
    <xf numFmtId="0" fontId="6" fillId="0" borderId="30" xfId="2" applyFont="1" applyBorder="1" applyAlignment="1" applyProtection="1">
      <alignment vertical="center" shrinkToFit="1"/>
      <protection locked="0"/>
    </xf>
    <xf numFmtId="0" fontId="5" fillId="0" borderId="23" xfId="2" applyFont="1" applyBorder="1" applyAlignment="1">
      <alignment horizontal="center" wrapText="1"/>
    </xf>
    <xf numFmtId="0" fontId="5" fillId="0" borderId="24" xfId="2" applyFont="1" applyBorder="1" applyAlignment="1">
      <alignment horizontal="center"/>
    </xf>
    <xf numFmtId="0" fontId="8" fillId="4" borderId="20" xfId="2" applyFont="1" applyFill="1" applyBorder="1" applyAlignment="1" applyProtection="1">
      <alignment horizontal="center" vertical="center" wrapText="1"/>
    </xf>
    <xf numFmtId="0" fontId="6" fillId="0" borderId="5" xfId="2" applyFont="1" applyBorder="1" applyProtection="1">
      <alignment vertical="center"/>
    </xf>
    <xf numFmtId="0" fontId="6" fillId="4" borderId="5" xfId="2" applyFont="1" applyFill="1" applyBorder="1" applyAlignment="1" applyProtection="1">
      <alignment horizontal="center" vertical="center"/>
    </xf>
    <xf numFmtId="0" fontId="6" fillId="4" borderId="5" xfId="2" applyFont="1" applyFill="1" applyBorder="1" applyAlignment="1" applyProtection="1">
      <alignment horizontal="center" vertical="center" wrapText="1"/>
    </xf>
    <xf numFmtId="0" fontId="6" fillId="4" borderId="8" xfId="2" applyFont="1" applyFill="1" applyBorder="1" applyAlignment="1" applyProtection="1">
      <alignment horizontal="center" vertical="center" wrapText="1"/>
    </xf>
    <xf numFmtId="0" fontId="6" fillId="4" borderId="25" xfId="2" applyFont="1" applyFill="1" applyBorder="1" applyAlignment="1" applyProtection="1">
      <alignment vertical="center" shrinkToFit="1"/>
    </xf>
    <xf numFmtId="0" fontId="6" fillId="4" borderId="29" xfId="2" applyFont="1" applyFill="1" applyBorder="1" applyAlignment="1" applyProtection="1">
      <alignment vertical="center" shrinkToFit="1"/>
    </xf>
    <xf numFmtId="0" fontId="6" fillId="4" borderId="26" xfId="2" applyFont="1" applyFill="1" applyBorder="1" applyAlignment="1" applyProtection="1">
      <alignment vertical="center" shrinkToFit="1"/>
    </xf>
    <xf numFmtId="0" fontId="6" fillId="4" borderId="8" xfId="2" applyFont="1" applyFill="1" applyBorder="1" applyAlignment="1" applyProtection="1">
      <alignment vertical="center" shrinkToFit="1"/>
    </xf>
    <xf numFmtId="176" fontId="6" fillId="4" borderId="8" xfId="2" applyNumberFormat="1" applyFont="1" applyFill="1" applyBorder="1" applyProtection="1">
      <alignment vertical="center"/>
    </xf>
    <xf numFmtId="49" fontId="5" fillId="4" borderId="8" xfId="2" applyNumberFormat="1" applyFont="1" applyFill="1" applyBorder="1" applyAlignment="1" applyProtection="1">
      <alignment horizontal="center" vertical="center" shrinkToFit="1"/>
    </xf>
    <xf numFmtId="14" fontId="5" fillId="4" borderId="8" xfId="2" applyNumberFormat="1" applyFont="1" applyFill="1" applyBorder="1" applyAlignment="1" applyProtection="1">
      <alignment horizontal="center" vertical="center" shrinkToFit="1"/>
    </xf>
    <xf numFmtId="0" fontId="5" fillId="4" borderId="8" xfId="2" applyFont="1" applyFill="1" applyBorder="1" applyAlignment="1" applyProtection="1">
      <alignment horizontal="center" vertical="center" shrinkToFit="1"/>
    </xf>
    <xf numFmtId="0" fontId="6" fillId="4" borderId="6" xfId="2" applyFont="1" applyFill="1" applyBorder="1" applyAlignment="1" applyProtection="1">
      <alignment horizontal="center" vertical="center"/>
    </xf>
    <xf numFmtId="0" fontId="6" fillId="4" borderId="6" xfId="2" applyFont="1" applyFill="1" applyBorder="1" applyAlignment="1" applyProtection="1">
      <alignment horizontal="center" vertical="center" wrapText="1"/>
    </xf>
    <xf numFmtId="0" fontId="6" fillId="4" borderId="6" xfId="2" applyFont="1" applyFill="1" applyBorder="1" applyAlignment="1" applyProtection="1">
      <alignment horizontal="center" vertical="center" wrapText="1"/>
    </xf>
    <xf numFmtId="0" fontId="6" fillId="4" borderId="27" xfId="2" applyFont="1" applyFill="1" applyBorder="1" applyAlignment="1" applyProtection="1">
      <alignment vertical="center" shrinkToFit="1"/>
    </xf>
    <xf numFmtId="0" fontId="6" fillId="4" borderId="30" xfId="2" applyFont="1" applyFill="1" applyBorder="1" applyAlignment="1" applyProtection="1">
      <alignment vertical="center" shrinkToFit="1"/>
    </xf>
    <xf numFmtId="0" fontId="6" fillId="4" borderId="28" xfId="2" applyFont="1" applyFill="1" applyBorder="1" applyAlignment="1" applyProtection="1">
      <alignment vertical="center" shrinkToFit="1"/>
    </xf>
    <xf numFmtId="0" fontId="6" fillId="4" borderId="9" xfId="2" applyFont="1" applyFill="1" applyBorder="1" applyAlignment="1" applyProtection="1">
      <alignment vertical="center" shrinkToFit="1"/>
    </xf>
    <xf numFmtId="176" fontId="6" fillId="4" borderId="9" xfId="2" applyNumberFormat="1" applyFont="1" applyFill="1" applyBorder="1" applyProtection="1">
      <alignment vertical="center"/>
    </xf>
    <xf numFmtId="49" fontId="5" fillId="4" borderId="9" xfId="2" applyNumberFormat="1" applyFont="1" applyFill="1" applyBorder="1" applyAlignment="1" applyProtection="1">
      <alignment horizontal="center" vertical="center" shrinkToFit="1"/>
    </xf>
    <xf numFmtId="14" fontId="5" fillId="4" borderId="9" xfId="2" applyNumberFormat="1" applyFont="1" applyFill="1" applyBorder="1" applyAlignment="1" applyProtection="1">
      <alignment horizontal="center" vertical="center" shrinkToFit="1"/>
    </xf>
    <xf numFmtId="0" fontId="5" fillId="4" borderId="9" xfId="2" applyFont="1" applyFill="1" applyBorder="1" applyAlignment="1" applyProtection="1">
      <alignment horizontal="center" vertical="center" shrinkToFit="1"/>
    </xf>
    <xf numFmtId="41" fontId="5" fillId="0" borderId="11" xfId="1" applyNumberFormat="1" applyFont="1" applyBorder="1" applyAlignment="1">
      <alignment horizontal="center" vertical="center"/>
    </xf>
    <xf numFmtId="41" fontId="5" fillId="0" borderId="0" xfId="1" applyNumberFormat="1" applyFont="1" applyBorder="1" applyAlignment="1">
      <alignment horizontal="center" vertical="center"/>
    </xf>
    <xf numFmtId="41" fontId="5" fillId="2" borderId="16" xfId="1" applyNumberFormat="1" applyFont="1" applyFill="1" applyBorder="1" applyAlignment="1">
      <alignment horizontal="center" vertical="center"/>
    </xf>
    <xf numFmtId="0" fontId="22" fillId="0" borderId="0" xfId="2" applyFont="1" applyAlignment="1" applyProtection="1">
      <alignment horizontal="left" vertical="center"/>
      <protection locked="0"/>
    </xf>
  </cellXfs>
  <cellStyles count="3">
    <cellStyle name="桁区切り" xfId="1" builtinId="6"/>
    <cellStyle name="標準" xfId="0" builtinId="0"/>
    <cellStyle name="標準 2" xfId="2" xr:uid="{00000000-0005-0000-0000-000002000000}"/>
  </cellStyles>
  <dxfs count="2">
    <dxf>
      <fill>
        <patternFill>
          <bgColor rgb="FF002060"/>
        </patternFill>
      </fill>
    </dxf>
    <dxf>
      <fill>
        <patternFill>
          <bgColor rgb="FF002060"/>
        </patternFill>
      </fill>
    </dxf>
  </dxfs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84"/>
  <sheetViews>
    <sheetView showGridLines="0" tabSelected="1" workbookViewId="0">
      <selection sqref="A1:O1"/>
    </sheetView>
  </sheetViews>
  <sheetFormatPr defaultRowHeight="11.25"/>
  <cols>
    <col min="1" max="1" width="3" style="1" customWidth="1"/>
    <col min="2" max="2" width="3" style="1" hidden="1" customWidth="1"/>
    <col min="3" max="5" width="5" style="1" customWidth="1"/>
    <col min="6" max="9" width="8.7109375" style="1" customWidth="1"/>
    <col min="10" max="10" width="15.5703125" style="1" customWidth="1"/>
    <col min="11" max="11" width="10.140625" style="1" customWidth="1"/>
    <col min="12" max="12" width="7.42578125" style="1" customWidth="1"/>
    <col min="13" max="13" width="13.85546875" style="1" customWidth="1"/>
    <col min="14" max="14" width="12.85546875" style="1" customWidth="1"/>
    <col min="15" max="15" width="5.42578125" style="1" customWidth="1"/>
    <col min="16" max="17" width="9.140625" style="55" hidden="1" customWidth="1"/>
    <col min="18" max="18" width="9.140625" style="2"/>
    <col min="19" max="16384" width="9.140625" style="1"/>
  </cols>
  <sheetData>
    <row r="1" spans="1:18" s="48" customFormat="1" ht="17.25">
      <c r="A1" s="68" t="s">
        <v>51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54"/>
      <c r="Q1" s="54"/>
      <c r="R1" s="49"/>
    </row>
    <row r="3" spans="1:18" ht="13.5">
      <c r="C3" s="69" t="s">
        <v>50</v>
      </c>
      <c r="D3" s="70"/>
      <c r="E3" s="71"/>
      <c r="G3" s="3" t="s">
        <v>0</v>
      </c>
      <c r="H3" s="3"/>
      <c r="I3" s="37" t="s">
        <v>28</v>
      </c>
      <c r="J3" s="51"/>
      <c r="K3" s="51"/>
      <c r="L3" s="51"/>
      <c r="M3" s="51"/>
      <c r="N3" s="51"/>
    </row>
    <row r="4" spans="1:18" ht="13.5">
      <c r="C4" s="72"/>
      <c r="D4" s="73"/>
      <c r="E4" s="74"/>
      <c r="F4" s="4"/>
      <c r="G4" s="4"/>
      <c r="H4" s="4"/>
      <c r="I4" s="38" t="s">
        <v>27</v>
      </c>
      <c r="J4" s="50"/>
      <c r="K4" s="53"/>
      <c r="L4" s="52" t="s">
        <v>47</v>
      </c>
      <c r="M4" s="50"/>
      <c r="N4" s="50"/>
    </row>
    <row r="5" spans="1:18" ht="13.5">
      <c r="C5" s="72"/>
      <c r="D5" s="73"/>
      <c r="E5" s="74"/>
      <c r="F5" s="4"/>
      <c r="G5" s="4"/>
      <c r="H5" s="4"/>
      <c r="I5" s="39" t="s">
        <v>1</v>
      </c>
      <c r="J5" s="50"/>
      <c r="K5" s="47"/>
      <c r="L5" s="52" t="s">
        <v>46</v>
      </c>
      <c r="M5" s="50"/>
      <c r="N5" s="50"/>
    </row>
    <row r="6" spans="1:18" ht="13.5">
      <c r="C6" s="75"/>
      <c r="D6" s="76"/>
      <c r="E6" s="77"/>
      <c r="F6" s="4"/>
      <c r="G6" s="4"/>
      <c r="H6" s="4"/>
      <c r="I6" s="38" t="s">
        <v>48</v>
      </c>
      <c r="J6" s="50"/>
      <c r="K6" s="85" t="s">
        <v>58</v>
      </c>
      <c r="L6" s="85"/>
      <c r="M6" s="50"/>
      <c r="N6" s="50"/>
      <c r="P6" s="56" t="s">
        <v>77</v>
      </c>
    </row>
    <row r="7" spans="1:18" ht="13.5">
      <c r="F7" s="4"/>
      <c r="G7" s="4"/>
      <c r="H7" s="4"/>
      <c r="I7" s="41" t="s">
        <v>35</v>
      </c>
      <c r="J7" s="125" t="s">
        <v>77</v>
      </c>
      <c r="K7" s="78" t="str">
        <f>IF(J7="■あり",Q7,"")</f>
        <v/>
      </c>
      <c r="L7" s="78"/>
      <c r="M7" s="78"/>
      <c r="N7" s="78"/>
      <c r="P7" s="55" t="s">
        <v>36</v>
      </c>
      <c r="Q7" s="56" t="s">
        <v>52</v>
      </c>
    </row>
    <row r="8" spans="1:18" ht="13.5">
      <c r="F8" s="4"/>
      <c r="G8" s="4"/>
      <c r="H8" s="4"/>
      <c r="I8" s="9"/>
      <c r="J8" s="36"/>
      <c r="K8" s="79"/>
      <c r="L8" s="79"/>
      <c r="M8" s="79"/>
      <c r="N8" s="79"/>
      <c r="P8" s="55" t="s">
        <v>37</v>
      </c>
    </row>
    <row r="9" spans="1:18" ht="13.5">
      <c r="A9" s="33"/>
      <c r="C9" s="86">
        <v>3</v>
      </c>
      <c r="D9" s="2" t="s">
        <v>43</v>
      </c>
      <c r="E9" s="86">
        <v>1</v>
      </c>
      <c r="F9" s="1" t="s">
        <v>49</v>
      </c>
      <c r="I9" s="4" t="s">
        <v>75</v>
      </c>
      <c r="J9" s="46"/>
      <c r="K9" s="36"/>
      <c r="L9" s="36"/>
      <c r="M9" s="33"/>
      <c r="N9" s="36"/>
    </row>
    <row r="10" spans="1:18" ht="14.25" thickBot="1">
      <c r="F10" s="4"/>
      <c r="G10" s="4"/>
      <c r="H10" s="4"/>
      <c r="I10" s="4"/>
      <c r="J10" s="5"/>
      <c r="K10" s="5"/>
      <c r="L10" s="4"/>
      <c r="M10" s="4"/>
      <c r="N10" s="4"/>
    </row>
    <row r="11" spans="1:18" ht="13.5" customHeight="1">
      <c r="C11" s="61" t="s">
        <v>26</v>
      </c>
      <c r="D11" s="6" t="s">
        <v>23</v>
      </c>
      <c r="E11" s="6"/>
      <c r="F11" s="7">
        <f>COUNTIF($C$23:$C$52,D11)</f>
        <v>0</v>
      </c>
      <c r="G11" s="7"/>
      <c r="H11" s="122">
        <f>F11*5000</f>
        <v>0</v>
      </c>
      <c r="I11" s="122"/>
      <c r="J11" s="8" t="s">
        <v>25</v>
      </c>
      <c r="K11" s="4" t="s">
        <v>34</v>
      </c>
      <c r="L11" s="4"/>
      <c r="M11" s="16" t="s">
        <v>78</v>
      </c>
    </row>
    <row r="12" spans="1:18" ht="13.5">
      <c r="C12" s="62"/>
      <c r="D12" s="9" t="s">
        <v>24</v>
      </c>
      <c r="E12" s="9"/>
      <c r="F12" s="10">
        <f>COUNTIF($C$23:$C$52,D12)</f>
        <v>0</v>
      </c>
      <c r="G12" s="10"/>
      <c r="H12" s="123">
        <f>F12*5000</f>
        <v>0</v>
      </c>
      <c r="I12" s="123"/>
      <c r="J12" s="11" t="s">
        <v>25</v>
      </c>
      <c r="K12" s="4" t="s">
        <v>31</v>
      </c>
      <c r="L12" s="4"/>
      <c r="M12" s="4"/>
    </row>
    <row r="13" spans="1:18" ht="13.5">
      <c r="C13" s="62"/>
      <c r="D13" s="9" t="s">
        <v>7</v>
      </c>
      <c r="E13" s="9"/>
      <c r="F13" s="12">
        <f t="shared" ref="F13:F15" si="0">COUNTIF($C$23:$C$52,D13)</f>
        <v>0</v>
      </c>
      <c r="G13" s="12"/>
      <c r="H13" s="123">
        <f>F13*10000</f>
        <v>0</v>
      </c>
      <c r="I13" s="123"/>
      <c r="J13" s="11" t="s">
        <v>25</v>
      </c>
      <c r="K13" s="4" t="s">
        <v>32</v>
      </c>
      <c r="L13" s="4"/>
      <c r="M13" s="4"/>
    </row>
    <row r="14" spans="1:18" ht="13.5">
      <c r="C14" s="62"/>
      <c r="D14" s="9" t="s">
        <v>9</v>
      </c>
      <c r="E14" s="9"/>
      <c r="F14" s="12">
        <f t="shared" si="0"/>
        <v>0</v>
      </c>
      <c r="G14" s="12"/>
      <c r="H14" s="123">
        <f>F14*10000</f>
        <v>0</v>
      </c>
      <c r="I14" s="123"/>
      <c r="J14" s="11" t="s">
        <v>25</v>
      </c>
      <c r="K14" s="4" t="s">
        <v>33</v>
      </c>
      <c r="L14" s="4"/>
      <c r="M14" s="4"/>
    </row>
    <row r="15" spans="1:18" ht="13.5">
      <c r="C15" s="62"/>
      <c r="D15" s="9" t="s">
        <v>10</v>
      </c>
      <c r="E15" s="9"/>
      <c r="F15" s="12">
        <f t="shared" si="0"/>
        <v>0</v>
      </c>
      <c r="G15" s="12"/>
      <c r="H15" s="123">
        <f>F15*10000</f>
        <v>0</v>
      </c>
      <c r="I15" s="123"/>
      <c r="J15" s="11" t="s">
        <v>25</v>
      </c>
      <c r="K15" s="4" t="s">
        <v>42</v>
      </c>
      <c r="L15" s="4"/>
      <c r="M15" s="4"/>
    </row>
    <row r="16" spans="1:18" ht="13.5">
      <c r="C16" s="63" t="s">
        <v>40</v>
      </c>
      <c r="D16" s="64"/>
      <c r="E16" s="64"/>
      <c r="F16" s="44">
        <f>COUNTIF($O$23:$O$52,"●")</f>
        <v>0</v>
      </c>
      <c r="G16" s="44"/>
      <c r="H16" s="123">
        <f>F16*300</f>
        <v>0</v>
      </c>
      <c r="I16" s="123"/>
      <c r="J16" s="11" t="s">
        <v>25</v>
      </c>
      <c r="K16" s="4"/>
      <c r="L16" s="4"/>
      <c r="M16" s="4"/>
    </row>
    <row r="17" spans="1:17" ht="14.25" thickBot="1">
      <c r="C17" s="43"/>
      <c r="D17" s="13"/>
      <c r="E17" s="13"/>
      <c r="F17" s="14" t="s">
        <v>41</v>
      </c>
      <c r="G17" s="14"/>
      <c r="H17" s="124">
        <f>SUM(H11:I16)</f>
        <v>0</v>
      </c>
      <c r="I17" s="124"/>
      <c r="J17" s="15" t="s">
        <v>25</v>
      </c>
      <c r="L17" s="4"/>
      <c r="M17" s="4"/>
      <c r="N17" s="4"/>
    </row>
    <row r="18" spans="1:17">
      <c r="L18" s="82" t="s">
        <v>53</v>
      </c>
      <c r="N18" s="1" t="s">
        <v>45</v>
      </c>
    </row>
    <row r="19" spans="1:17">
      <c r="F19" s="40" t="s">
        <v>22</v>
      </c>
      <c r="G19" s="40"/>
      <c r="H19" s="40"/>
      <c r="K19" s="16" t="s">
        <v>30</v>
      </c>
      <c r="L19" s="1" t="s">
        <v>21</v>
      </c>
      <c r="N19" s="1" t="s">
        <v>44</v>
      </c>
      <c r="O19" s="16" t="s">
        <v>59</v>
      </c>
    </row>
    <row r="20" spans="1:17" ht="42">
      <c r="A20" s="17"/>
      <c r="B20" s="18"/>
      <c r="C20" s="19" t="s">
        <v>2</v>
      </c>
      <c r="D20" s="20" t="s">
        <v>20</v>
      </c>
      <c r="E20" s="45" t="s">
        <v>54</v>
      </c>
      <c r="F20" s="96" t="s">
        <v>63</v>
      </c>
      <c r="G20" s="97"/>
      <c r="H20" s="96" t="s">
        <v>62</v>
      </c>
      <c r="I20" s="97"/>
      <c r="J20" s="19" t="s">
        <v>57</v>
      </c>
      <c r="K20" s="32" t="s">
        <v>29</v>
      </c>
      <c r="L20" s="22" t="s">
        <v>3</v>
      </c>
      <c r="M20" s="21" t="s">
        <v>39</v>
      </c>
      <c r="N20" s="21" t="s">
        <v>55</v>
      </c>
      <c r="O20" s="21" t="s">
        <v>38</v>
      </c>
      <c r="P20" s="57" t="s">
        <v>2</v>
      </c>
      <c r="Q20" s="57" t="s">
        <v>5</v>
      </c>
    </row>
    <row r="21" spans="1:17" ht="13.5">
      <c r="A21" s="98" t="s">
        <v>60</v>
      </c>
      <c r="B21" s="99"/>
      <c r="C21" s="100" t="s">
        <v>61</v>
      </c>
      <c r="D21" s="101" t="s">
        <v>13</v>
      </c>
      <c r="E21" s="102">
        <v>2</v>
      </c>
      <c r="F21" s="103" t="s">
        <v>64</v>
      </c>
      <c r="G21" s="104" t="s">
        <v>67</v>
      </c>
      <c r="H21" s="103" t="s">
        <v>68</v>
      </c>
      <c r="I21" s="105" t="s">
        <v>70</v>
      </c>
      <c r="J21" s="106" t="s">
        <v>72</v>
      </c>
      <c r="K21" s="107">
        <v>32968</v>
      </c>
      <c r="L21" s="87">
        <f>IF(K21&lt;&gt;"",DATEDIF(K21,DATEVALUE("2025/4/1"),"Y"),"")</f>
        <v>34</v>
      </c>
      <c r="M21" s="108" t="s">
        <v>73</v>
      </c>
      <c r="N21" s="109">
        <v>46477</v>
      </c>
      <c r="O21" s="110"/>
      <c r="P21" s="89"/>
      <c r="Q21" s="89"/>
    </row>
    <row r="22" spans="1:17" ht="13.5">
      <c r="A22" s="98"/>
      <c r="B22" s="99"/>
      <c r="C22" s="111"/>
      <c r="D22" s="112"/>
      <c r="E22" s="113"/>
      <c r="F22" s="114" t="s">
        <v>65</v>
      </c>
      <c r="G22" s="115" t="s">
        <v>66</v>
      </c>
      <c r="H22" s="114" t="s">
        <v>69</v>
      </c>
      <c r="I22" s="116" t="s">
        <v>71</v>
      </c>
      <c r="J22" s="117" t="s">
        <v>72</v>
      </c>
      <c r="K22" s="118">
        <v>32405</v>
      </c>
      <c r="L22" s="88">
        <f t="shared" ref="L22:L52" si="1">IF(K22&lt;&gt;"",DATEDIF(K22,DATEVALUE("2025/4/1"),"Y"),"")</f>
        <v>36</v>
      </c>
      <c r="M22" s="119" t="s">
        <v>74</v>
      </c>
      <c r="N22" s="120">
        <v>46112</v>
      </c>
      <c r="O22" s="121"/>
      <c r="P22" s="89"/>
      <c r="Q22" s="89"/>
    </row>
    <row r="23" spans="1:17" ht="13.5">
      <c r="A23" s="65">
        <v>1</v>
      </c>
      <c r="B23" s="80" t="s">
        <v>4</v>
      </c>
      <c r="C23" s="66"/>
      <c r="D23" s="59"/>
      <c r="E23" s="42"/>
      <c r="F23" s="90"/>
      <c r="G23" s="94"/>
      <c r="H23" s="90"/>
      <c r="I23" s="91"/>
      <c r="J23" s="23"/>
      <c r="K23" s="24"/>
      <c r="L23" s="87" t="str">
        <f>IF(K23&lt;&gt;"",DATEDIF(K23,DATEVALUE("2025/4/1"),"Y"),"")</f>
        <v/>
      </c>
      <c r="M23" s="25"/>
      <c r="N23" s="83"/>
      <c r="O23" s="26"/>
      <c r="P23" s="55" t="s">
        <v>6</v>
      </c>
      <c r="Q23" s="55" t="s">
        <v>11</v>
      </c>
    </row>
    <row r="24" spans="1:17" ht="13.5">
      <c r="A24" s="65"/>
      <c r="B24" s="81"/>
      <c r="C24" s="67"/>
      <c r="D24" s="60"/>
      <c r="E24" s="27"/>
      <c r="F24" s="92"/>
      <c r="G24" s="95"/>
      <c r="H24" s="92"/>
      <c r="I24" s="93"/>
      <c r="J24" s="28"/>
      <c r="K24" s="29"/>
      <c r="L24" s="88" t="str">
        <f t="shared" si="1"/>
        <v/>
      </c>
      <c r="M24" s="30"/>
      <c r="N24" s="84"/>
      <c r="O24" s="31"/>
      <c r="P24" s="55" t="s">
        <v>7</v>
      </c>
      <c r="Q24" s="55">
        <v>30</v>
      </c>
    </row>
    <row r="25" spans="1:17" ht="13.5">
      <c r="A25" s="65">
        <v>2</v>
      </c>
      <c r="B25" s="80" t="s">
        <v>4</v>
      </c>
      <c r="C25" s="66"/>
      <c r="D25" s="59"/>
      <c r="E25" s="42"/>
      <c r="F25" s="90"/>
      <c r="G25" s="94"/>
      <c r="H25" s="90"/>
      <c r="I25" s="91"/>
      <c r="J25" s="23"/>
      <c r="K25" s="24"/>
      <c r="L25" s="87" t="str">
        <f t="shared" si="1"/>
        <v/>
      </c>
      <c r="M25" s="25"/>
      <c r="N25" s="83"/>
      <c r="O25" s="26"/>
      <c r="P25" s="55" t="s">
        <v>8</v>
      </c>
      <c r="Q25" s="55">
        <v>35</v>
      </c>
    </row>
    <row r="26" spans="1:17" ht="13.5">
      <c r="A26" s="65"/>
      <c r="B26" s="81"/>
      <c r="C26" s="67"/>
      <c r="D26" s="60"/>
      <c r="E26" s="27"/>
      <c r="F26" s="92"/>
      <c r="G26" s="95"/>
      <c r="H26" s="92"/>
      <c r="I26" s="93"/>
      <c r="J26" s="28"/>
      <c r="K26" s="29"/>
      <c r="L26" s="88" t="str">
        <f t="shared" si="1"/>
        <v/>
      </c>
      <c r="M26" s="30"/>
      <c r="N26" s="84"/>
      <c r="O26" s="31"/>
      <c r="P26" s="55" t="s">
        <v>9</v>
      </c>
      <c r="Q26" s="55">
        <v>40</v>
      </c>
    </row>
    <row r="27" spans="1:17" ht="13.5">
      <c r="A27" s="65">
        <v>3</v>
      </c>
      <c r="C27" s="66"/>
      <c r="D27" s="59"/>
      <c r="E27" s="42"/>
      <c r="F27" s="90"/>
      <c r="G27" s="94"/>
      <c r="H27" s="90"/>
      <c r="I27" s="91"/>
      <c r="J27" s="23"/>
      <c r="K27" s="24"/>
      <c r="L27" s="87" t="str">
        <f t="shared" si="1"/>
        <v/>
      </c>
      <c r="M27" s="25"/>
      <c r="N27" s="83"/>
      <c r="O27" s="26"/>
      <c r="P27" s="55" t="s">
        <v>10</v>
      </c>
      <c r="Q27" s="55">
        <v>45</v>
      </c>
    </row>
    <row r="28" spans="1:17" ht="13.5">
      <c r="A28" s="65"/>
      <c r="C28" s="67"/>
      <c r="D28" s="60"/>
      <c r="E28" s="27"/>
      <c r="F28" s="92"/>
      <c r="G28" s="95"/>
      <c r="H28" s="92"/>
      <c r="I28" s="93"/>
      <c r="J28" s="28"/>
      <c r="K28" s="29"/>
      <c r="L28" s="88" t="str">
        <f t="shared" si="1"/>
        <v/>
      </c>
      <c r="M28" s="30"/>
      <c r="N28" s="84"/>
      <c r="O28" s="31"/>
      <c r="Q28" s="55">
        <v>50</v>
      </c>
    </row>
    <row r="29" spans="1:17" ht="13.5">
      <c r="A29" s="65">
        <v>4</v>
      </c>
      <c r="C29" s="66"/>
      <c r="D29" s="59"/>
      <c r="E29" s="42"/>
      <c r="F29" s="90"/>
      <c r="G29" s="94"/>
      <c r="H29" s="90"/>
      <c r="I29" s="91"/>
      <c r="J29" s="23"/>
      <c r="K29" s="24"/>
      <c r="L29" s="87" t="str">
        <f t="shared" si="1"/>
        <v/>
      </c>
      <c r="M29" s="25"/>
      <c r="N29" s="83"/>
      <c r="O29" s="26"/>
      <c r="Q29" s="55">
        <v>55</v>
      </c>
    </row>
    <row r="30" spans="1:17" ht="13.5">
      <c r="A30" s="65"/>
      <c r="C30" s="67"/>
      <c r="D30" s="60"/>
      <c r="E30" s="27"/>
      <c r="F30" s="92"/>
      <c r="G30" s="95"/>
      <c r="H30" s="92"/>
      <c r="I30" s="93"/>
      <c r="J30" s="28"/>
      <c r="K30" s="29"/>
      <c r="L30" s="88" t="str">
        <f t="shared" si="1"/>
        <v/>
      </c>
      <c r="M30" s="30"/>
      <c r="N30" s="84"/>
      <c r="O30" s="31"/>
      <c r="Q30" s="55">
        <v>60</v>
      </c>
    </row>
    <row r="31" spans="1:17" ht="13.5">
      <c r="A31" s="65">
        <v>5</v>
      </c>
      <c r="C31" s="66"/>
      <c r="D31" s="59"/>
      <c r="E31" s="42"/>
      <c r="F31" s="90"/>
      <c r="G31" s="94"/>
      <c r="H31" s="90"/>
      <c r="I31" s="91"/>
      <c r="J31" s="23"/>
      <c r="K31" s="24"/>
      <c r="L31" s="87" t="str">
        <f t="shared" si="1"/>
        <v/>
      </c>
      <c r="M31" s="25"/>
      <c r="N31" s="83"/>
      <c r="O31" s="26"/>
      <c r="Q31" s="55">
        <v>65</v>
      </c>
    </row>
    <row r="32" spans="1:17" ht="13.5">
      <c r="A32" s="65"/>
      <c r="C32" s="67"/>
      <c r="D32" s="60"/>
      <c r="E32" s="27"/>
      <c r="F32" s="92"/>
      <c r="G32" s="95"/>
      <c r="H32" s="92"/>
      <c r="I32" s="93"/>
      <c r="J32" s="28"/>
      <c r="K32" s="29"/>
      <c r="L32" s="88" t="str">
        <f t="shared" si="1"/>
        <v/>
      </c>
      <c r="M32" s="30"/>
      <c r="N32" s="84"/>
      <c r="O32" s="31"/>
      <c r="Q32" s="55">
        <v>70</v>
      </c>
    </row>
    <row r="33" spans="1:17" ht="13.5">
      <c r="A33" s="65">
        <v>6</v>
      </c>
      <c r="C33" s="66"/>
      <c r="D33" s="59"/>
      <c r="E33" s="42"/>
      <c r="F33" s="90"/>
      <c r="G33" s="94"/>
      <c r="H33" s="90"/>
      <c r="I33" s="91"/>
      <c r="J33" s="23"/>
      <c r="K33" s="24"/>
      <c r="L33" s="87" t="str">
        <f t="shared" si="1"/>
        <v/>
      </c>
      <c r="M33" s="25"/>
      <c r="N33" s="83"/>
      <c r="O33" s="26"/>
      <c r="Q33" s="55">
        <v>75</v>
      </c>
    </row>
    <row r="34" spans="1:17" ht="13.5">
      <c r="A34" s="65"/>
      <c r="C34" s="67"/>
      <c r="D34" s="60"/>
      <c r="E34" s="27"/>
      <c r="F34" s="92"/>
      <c r="G34" s="95"/>
      <c r="H34" s="92"/>
      <c r="I34" s="93"/>
      <c r="J34" s="28"/>
      <c r="K34" s="29"/>
      <c r="L34" s="88" t="str">
        <f t="shared" si="1"/>
        <v/>
      </c>
      <c r="M34" s="30"/>
      <c r="N34" s="84"/>
      <c r="O34" s="31"/>
      <c r="Q34" s="55" t="s">
        <v>12</v>
      </c>
    </row>
    <row r="35" spans="1:17" ht="13.5">
      <c r="A35" s="65">
        <v>7</v>
      </c>
      <c r="C35" s="66"/>
      <c r="D35" s="59"/>
      <c r="E35" s="42"/>
      <c r="F35" s="90"/>
      <c r="G35" s="94"/>
      <c r="H35" s="90"/>
      <c r="I35" s="91"/>
      <c r="J35" s="23"/>
      <c r="K35" s="24"/>
      <c r="L35" s="87" t="str">
        <f t="shared" si="1"/>
        <v/>
      </c>
      <c r="M35" s="25"/>
      <c r="N35" s="83"/>
      <c r="O35" s="26"/>
      <c r="Q35" s="55" t="s">
        <v>13</v>
      </c>
    </row>
    <row r="36" spans="1:17" ht="13.5">
      <c r="A36" s="65"/>
      <c r="C36" s="67"/>
      <c r="D36" s="60"/>
      <c r="E36" s="27"/>
      <c r="F36" s="92"/>
      <c r="G36" s="95"/>
      <c r="H36" s="92"/>
      <c r="I36" s="93"/>
      <c r="J36" s="28"/>
      <c r="K36" s="29"/>
      <c r="L36" s="88" t="str">
        <f t="shared" si="1"/>
        <v/>
      </c>
      <c r="M36" s="30"/>
      <c r="N36" s="84"/>
      <c r="O36" s="31"/>
      <c r="Q36" s="55" t="s">
        <v>14</v>
      </c>
    </row>
    <row r="37" spans="1:17" ht="13.5">
      <c r="A37" s="65">
        <v>8</v>
      </c>
      <c r="C37" s="66"/>
      <c r="D37" s="59"/>
      <c r="E37" s="42"/>
      <c r="F37" s="90"/>
      <c r="G37" s="94"/>
      <c r="H37" s="90"/>
      <c r="I37" s="91"/>
      <c r="J37" s="23"/>
      <c r="K37" s="24"/>
      <c r="L37" s="87" t="str">
        <f t="shared" si="1"/>
        <v/>
      </c>
      <c r="M37" s="25"/>
      <c r="N37" s="83"/>
      <c r="O37" s="26"/>
      <c r="Q37" s="55" t="s">
        <v>15</v>
      </c>
    </row>
    <row r="38" spans="1:17" ht="13.5">
      <c r="A38" s="65"/>
      <c r="C38" s="67"/>
      <c r="D38" s="60"/>
      <c r="E38" s="27"/>
      <c r="F38" s="92"/>
      <c r="G38" s="95"/>
      <c r="H38" s="92"/>
      <c r="I38" s="93"/>
      <c r="J38" s="28"/>
      <c r="K38" s="29"/>
      <c r="L38" s="88" t="str">
        <f t="shared" si="1"/>
        <v/>
      </c>
      <c r="M38" s="30"/>
      <c r="N38" s="84"/>
      <c r="O38" s="31"/>
      <c r="Q38" s="55" t="s">
        <v>16</v>
      </c>
    </row>
    <row r="39" spans="1:17" ht="13.5">
      <c r="A39" s="65">
        <v>9</v>
      </c>
      <c r="C39" s="66"/>
      <c r="D39" s="59"/>
      <c r="E39" s="42"/>
      <c r="F39" s="90"/>
      <c r="G39" s="94"/>
      <c r="H39" s="90"/>
      <c r="I39" s="91"/>
      <c r="J39" s="23"/>
      <c r="K39" s="24"/>
      <c r="L39" s="87" t="str">
        <f t="shared" si="1"/>
        <v/>
      </c>
      <c r="M39" s="25"/>
      <c r="N39" s="83"/>
      <c r="O39" s="26"/>
      <c r="Q39" s="55" t="s">
        <v>17</v>
      </c>
    </row>
    <row r="40" spans="1:17" ht="13.5">
      <c r="A40" s="65"/>
      <c r="C40" s="67"/>
      <c r="D40" s="60"/>
      <c r="E40" s="27"/>
      <c r="F40" s="92"/>
      <c r="G40" s="95"/>
      <c r="H40" s="92"/>
      <c r="I40" s="93"/>
      <c r="J40" s="28"/>
      <c r="K40" s="29"/>
      <c r="L40" s="88" t="str">
        <f t="shared" si="1"/>
        <v/>
      </c>
      <c r="M40" s="30"/>
      <c r="N40" s="84"/>
      <c r="O40" s="31"/>
      <c r="Q40" s="55" t="s">
        <v>18</v>
      </c>
    </row>
    <row r="41" spans="1:17" ht="13.5">
      <c r="A41" s="65">
        <v>10</v>
      </c>
      <c r="C41" s="66"/>
      <c r="D41" s="59"/>
      <c r="E41" s="42"/>
      <c r="F41" s="90"/>
      <c r="G41" s="94"/>
      <c r="H41" s="90"/>
      <c r="I41" s="91"/>
      <c r="J41" s="23"/>
      <c r="K41" s="24"/>
      <c r="L41" s="87" t="str">
        <f t="shared" si="1"/>
        <v/>
      </c>
      <c r="M41" s="25"/>
      <c r="N41" s="83"/>
      <c r="O41" s="26"/>
      <c r="Q41" s="55" t="s">
        <v>19</v>
      </c>
    </row>
    <row r="42" spans="1:17" ht="13.5">
      <c r="A42" s="65"/>
      <c r="C42" s="67"/>
      <c r="D42" s="60"/>
      <c r="E42" s="27"/>
      <c r="F42" s="92"/>
      <c r="G42" s="95"/>
      <c r="H42" s="92"/>
      <c r="I42" s="93"/>
      <c r="J42" s="28"/>
      <c r="K42" s="29"/>
      <c r="L42" s="88" t="str">
        <f t="shared" si="1"/>
        <v/>
      </c>
      <c r="M42" s="30"/>
      <c r="N42" s="84"/>
      <c r="O42" s="31"/>
      <c r="Q42" s="55" t="s">
        <v>56</v>
      </c>
    </row>
    <row r="43" spans="1:17" ht="13.5">
      <c r="A43" s="65">
        <v>11</v>
      </c>
      <c r="C43" s="66"/>
      <c r="D43" s="59"/>
      <c r="E43" s="42"/>
      <c r="F43" s="90"/>
      <c r="G43" s="94"/>
      <c r="H43" s="90"/>
      <c r="I43" s="91"/>
      <c r="J43" s="23"/>
      <c r="K43" s="24"/>
      <c r="L43" s="87" t="str">
        <f t="shared" si="1"/>
        <v/>
      </c>
      <c r="M43" s="25"/>
      <c r="N43" s="83"/>
      <c r="O43" s="26"/>
    </row>
    <row r="44" spans="1:17" ht="13.5">
      <c r="A44" s="65"/>
      <c r="C44" s="67"/>
      <c r="D44" s="60"/>
      <c r="E44" s="27"/>
      <c r="F44" s="92"/>
      <c r="G44" s="95"/>
      <c r="H44" s="92"/>
      <c r="I44" s="93"/>
      <c r="J44" s="28"/>
      <c r="K44" s="29"/>
      <c r="L44" s="88" t="str">
        <f t="shared" si="1"/>
        <v/>
      </c>
      <c r="M44" s="30"/>
      <c r="N44" s="84"/>
      <c r="O44" s="31"/>
    </row>
    <row r="45" spans="1:17" ht="13.5">
      <c r="A45" s="65">
        <v>12</v>
      </c>
      <c r="C45" s="66"/>
      <c r="D45" s="59"/>
      <c r="E45" s="42"/>
      <c r="F45" s="90"/>
      <c r="G45" s="94"/>
      <c r="H45" s="90"/>
      <c r="I45" s="91"/>
      <c r="J45" s="23"/>
      <c r="K45" s="24"/>
      <c r="L45" s="87" t="str">
        <f t="shared" si="1"/>
        <v/>
      </c>
      <c r="M45" s="25"/>
      <c r="N45" s="83"/>
      <c r="O45" s="26"/>
    </row>
    <row r="46" spans="1:17" ht="13.5">
      <c r="A46" s="65"/>
      <c r="C46" s="67"/>
      <c r="D46" s="60"/>
      <c r="E46" s="27"/>
      <c r="F46" s="92"/>
      <c r="G46" s="95"/>
      <c r="H46" s="92"/>
      <c r="I46" s="93"/>
      <c r="J46" s="28"/>
      <c r="K46" s="29"/>
      <c r="L46" s="88" t="str">
        <f t="shared" si="1"/>
        <v/>
      </c>
      <c r="M46" s="30"/>
      <c r="N46" s="84"/>
      <c r="O46" s="31"/>
    </row>
    <row r="47" spans="1:17" ht="13.5">
      <c r="A47" s="65">
        <v>13</v>
      </c>
      <c r="C47" s="66"/>
      <c r="D47" s="59"/>
      <c r="E47" s="42"/>
      <c r="F47" s="90"/>
      <c r="G47" s="94"/>
      <c r="H47" s="90"/>
      <c r="I47" s="91"/>
      <c r="J47" s="23"/>
      <c r="K47" s="24"/>
      <c r="L47" s="87" t="str">
        <f t="shared" si="1"/>
        <v/>
      </c>
      <c r="M47" s="25"/>
      <c r="N47" s="83"/>
      <c r="O47" s="26"/>
    </row>
    <row r="48" spans="1:17" ht="13.5">
      <c r="A48" s="65"/>
      <c r="C48" s="67"/>
      <c r="D48" s="60"/>
      <c r="E48" s="27"/>
      <c r="F48" s="92"/>
      <c r="G48" s="95"/>
      <c r="H48" s="92"/>
      <c r="I48" s="93"/>
      <c r="J48" s="28"/>
      <c r="K48" s="29"/>
      <c r="L48" s="88" t="str">
        <f t="shared" si="1"/>
        <v/>
      </c>
      <c r="M48" s="30"/>
      <c r="N48" s="84"/>
      <c r="O48" s="31"/>
    </row>
    <row r="49" spans="1:17" ht="13.5">
      <c r="A49" s="65">
        <v>14</v>
      </c>
      <c r="C49" s="66"/>
      <c r="D49" s="59"/>
      <c r="E49" s="42"/>
      <c r="F49" s="90"/>
      <c r="G49" s="94"/>
      <c r="H49" s="90"/>
      <c r="I49" s="91"/>
      <c r="J49" s="23"/>
      <c r="K49" s="24"/>
      <c r="L49" s="87" t="str">
        <f t="shared" si="1"/>
        <v/>
      </c>
      <c r="M49" s="25"/>
      <c r="N49" s="83"/>
      <c r="O49" s="26"/>
    </row>
    <row r="50" spans="1:17" ht="13.5">
      <c r="A50" s="65"/>
      <c r="C50" s="67"/>
      <c r="D50" s="60"/>
      <c r="E50" s="27"/>
      <c r="F50" s="92"/>
      <c r="G50" s="95"/>
      <c r="H50" s="92"/>
      <c r="I50" s="93"/>
      <c r="J50" s="28"/>
      <c r="K50" s="29"/>
      <c r="L50" s="88" t="str">
        <f t="shared" si="1"/>
        <v/>
      </c>
      <c r="M50" s="30"/>
      <c r="N50" s="84"/>
      <c r="O50" s="31"/>
    </row>
    <row r="51" spans="1:17" ht="13.5">
      <c r="A51" s="65">
        <v>15</v>
      </c>
      <c r="C51" s="66"/>
      <c r="D51" s="59"/>
      <c r="E51" s="42"/>
      <c r="F51" s="90"/>
      <c r="G51" s="94"/>
      <c r="H51" s="90"/>
      <c r="I51" s="91"/>
      <c r="J51" s="23"/>
      <c r="K51" s="24"/>
      <c r="L51" s="87" t="str">
        <f t="shared" si="1"/>
        <v/>
      </c>
      <c r="M51" s="25"/>
      <c r="N51" s="83"/>
      <c r="O51" s="26"/>
    </row>
    <row r="52" spans="1:17" ht="13.5">
      <c r="A52" s="65"/>
      <c r="C52" s="67"/>
      <c r="D52" s="60"/>
      <c r="E52" s="27"/>
      <c r="F52" s="92"/>
      <c r="G52" s="95"/>
      <c r="H52" s="92"/>
      <c r="I52" s="93"/>
      <c r="J52" s="28"/>
      <c r="K52" s="29"/>
      <c r="L52" s="88" t="str">
        <f t="shared" si="1"/>
        <v/>
      </c>
      <c r="M52" s="30"/>
      <c r="N52" s="84"/>
      <c r="O52" s="31"/>
    </row>
    <row r="54" spans="1:17" s="34" customFormat="1" ht="12">
      <c r="A54" s="33"/>
      <c r="B54" s="33"/>
      <c r="C54" s="34" t="s">
        <v>76</v>
      </c>
      <c r="D54" s="35"/>
      <c r="E54" s="35"/>
      <c r="P54" s="58">
        <v>1</v>
      </c>
      <c r="Q54" s="55"/>
    </row>
    <row r="55" spans="1:17" s="34" customFormat="1" ht="12">
      <c r="A55" s="33"/>
      <c r="B55" s="33"/>
      <c r="C55" s="33"/>
      <c r="F55" s="35"/>
      <c r="G55" s="35"/>
      <c r="H55" s="35"/>
      <c r="P55" s="58">
        <v>2</v>
      </c>
      <c r="Q55" s="58"/>
    </row>
    <row r="56" spans="1:17" ht="12">
      <c r="P56" s="58">
        <v>3</v>
      </c>
      <c r="Q56" s="58"/>
    </row>
    <row r="57" spans="1:17" ht="12">
      <c r="P57" s="58">
        <v>4</v>
      </c>
    </row>
    <row r="58" spans="1:17" ht="12">
      <c r="P58" s="58">
        <v>5</v>
      </c>
    </row>
    <row r="59" spans="1:17" ht="12">
      <c r="P59" s="58">
        <v>6</v>
      </c>
    </row>
    <row r="60" spans="1:17" ht="12">
      <c r="P60" s="58">
        <v>7</v>
      </c>
    </row>
    <row r="61" spans="1:17" ht="12">
      <c r="P61" s="58">
        <v>8</v>
      </c>
    </row>
    <row r="62" spans="1:17" ht="12">
      <c r="P62" s="58">
        <v>9</v>
      </c>
    </row>
    <row r="63" spans="1:17" ht="12">
      <c r="P63" s="58">
        <v>10</v>
      </c>
    </row>
    <row r="64" spans="1:17" ht="12">
      <c r="P64" s="58">
        <v>11</v>
      </c>
    </row>
    <row r="65" spans="16:16" ht="12">
      <c r="P65" s="58">
        <v>12</v>
      </c>
    </row>
    <row r="66" spans="16:16" ht="12">
      <c r="P66" s="58">
        <v>13</v>
      </c>
    </row>
    <row r="67" spans="16:16" ht="12">
      <c r="P67" s="58">
        <v>14</v>
      </c>
    </row>
    <row r="68" spans="16:16" ht="12">
      <c r="P68" s="58">
        <v>15</v>
      </c>
    </row>
    <row r="69" spans="16:16" ht="12">
      <c r="P69" s="58">
        <v>16</v>
      </c>
    </row>
    <row r="70" spans="16:16" ht="12">
      <c r="P70" s="58">
        <v>17</v>
      </c>
    </row>
    <row r="71" spans="16:16" ht="12">
      <c r="P71" s="58">
        <v>18</v>
      </c>
    </row>
    <row r="72" spans="16:16" ht="12">
      <c r="P72" s="58">
        <v>19</v>
      </c>
    </row>
    <row r="73" spans="16:16" ht="12">
      <c r="P73" s="58">
        <v>20</v>
      </c>
    </row>
    <row r="74" spans="16:16" ht="12">
      <c r="P74" s="58">
        <v>21</v>
      </c>
    </row>
    <row r="75" spans="16:16" ht="12">
      <c r="P75" s="58">
        <v>22</v>
      </c>
    </row>
    <row r="76" spans="16:16" ht="12">
      <c r="P76" s="58">
        <v>23</v>
      </c>
    </row>
    <row r="77" spans="16:16" ht="12">
      <c r="P77" s="58">
        <v>24</v>
      </c>
    </row>
    <row r="78" spans="16:16" ht="12">
      <c r="P78" s="58">
        <v>25</v>
      </c>
    </row>
    <row r="79" spans="16:16" ht="12">
      <c r="P79" s="58">
        <v>26</v>
      </c>
    </row>
    <row r="80" spans="16:16" ht="12">
      <c r="P80" s="58">
        <v>27</v>
      </c>
    </row>
    <row r="81" spans="16:16" ht="12">
      <c r="P81" s="58">
        <v>28</v>
      </c>
    </row>
    <row r="82" spans="16:16" ht="12">
      <c r="P82" s="58">
        <v>29</v>
      </c>
    </row>
    <row r="83" spans="16:16" ht="12">
      <c r="P83" s="58">
        <v>30</v>
      </c>
    </row>
    <row r="84" spans="16:16" ht="12">
      <c r="P84" s="58">
        <v>31</v>
      </c>
    </row>
  </sheetData>
  <sheetProtection algorithmName="SHA-512" hashValue="VO86TwJeb2prU6FiNk1yHbg0dpWm5O0pJaOtWxfVtloxfNW20/vkvu6i39C/wf6NIHCTq0QN1Da5d4K2fTvTFg==" saltValue="WzL4KACX3p9Y0dej3Jp7LA==" spinCount="100000" sheet="1" objects="1" scenarios="1"/>
  <mergeCells count="65">
    <mergeCell ref="K6:L6"/>
    <mergeCell ref="C21:C22"/>
    <mergeCell ref="D21:D22"/>
    <mergeCell ref="A21:A22"/>
    <mergeCell ref="F20:G20"/>
    <mergeCell ref="H20:I20"/>
    <mergeCell ref="H11:I11"/>
    <mergeCell ref="H12:I12"/>
    <mergeCell ref="H13:I13"/>
    <mergeCell ref="H14:I14"/>
    <mergeCell ref="H15:I15"/>
    <mergeCell ref="H16:I16"/>
    <mergeCell ref="H17:I17"/>
    <mergeCell ref="K7:N8"/>
    <mergeCell ref="C35:C36"/>
    <mergeCell ref="D35:D36"/>
    <mergeCell ref="A31:A32"/>
    <mergeCell ref="A33:A34"/>
    <mergeCell ref="A23:A24"/>
    <mergeCell ref="B23:B24"/>
    <mergeCell ref="C23:C24"/>
    <mergeCell ref="D23:D24"/>
    <mergeCell ref="D31:D32"/>
    <mergeCell ref="B25:B26"/>
    <mergeCell ref="C25:C26"/>
    <mergeCell ref="C33:C34"/>
    <mergeCell ref="D33:D34"/>
    <mergeCell ref="A27:A28"/>
    <mergeCell ref="A1:O1"/>
    <mergeCell ref="A45:A46"/>
    <mergeCell ref="C45:C46"/>
    <mergeCell ref="D45:D46"/>
    <mergeCell ref="A41:A42"/>
    <mergeCell ref="C41:C42"/>
    <mergeCell ref="D41:D42"/>
    <mergeCell ref="A43:A44"/>
    <mergeCell ref="C43:C44"/>
    <mergeCell ref="D43:D44"/>
    <mergeCell ref="C3:E6"/>
    <mergeCell ref="A39:A40"/>
    <mergeCell ref="C39:C40"/>
    <mergeCell ref="D39:D40"/>
    <mergeCell ref="C37:C38"/>
    <mergeCell ref="A35:A36"/>
    <mergeCell ref="A51:A52"/>
    <mergeCell ref="C51:C52"/>
    <mergeCell ref="D51:D52"/>
    <mergeCell ref="A47:A48"/>
    <mergeCell ref="C47:C48"/>
    <mergeCell ref="D47:D48"/>
    <mergeCell ref="A49:A50"/>
    <mergeCell ref="C49:C50"/>
    <mergeCell ref="D49:D50"/>
    <mergeCell ref="D37:D38"/>
    <mergeCell ref="C11:C15"/>
    <mergeCell ref="C16:E16"/>
    <mergeCell ref="A37:A38"/>
    <mergeCell ref="D25:D26"/>
    <mergeCell ref="C27:C28"/>
    <mergeCell ref="D27:D28"/>
    <mergeCell ref="C29:C30"/>
    <mergeCell ref="D29:D30"/>
    <mergeCell ref="C31:C32"/>
    <mergeCell ref="A25:A26"/>
    <mergeCell ref="A29:A30"/>
  </mergeCells>
  <phoneticPr fontId="3"/>
  <dataValidations count="7">
    <dataValidation allowBlank="1" promptTitle="他の出場種目" prompt="リストの中から選択して下さい" sqref="M21:N52" xr:uid="{00000000-0002-0000-0000-000000000000}"/>
    <dataValidation type="list" allowBlank="1" showInputMessage="1" showErrorMessage="1" promptTitle="種目" prompt="種目を矢印ボタンを押してリストの中から選択して下さい。" sqref="C21:C52" xr:uid="{00000000-0002-0000-0000-000001000000}">
      <formula1>$P$23:$P$27</formula1>
    </dataValidation>
    <dataValidation type="list" allowBlank="1" showInputMessage="1" showErrorMessage="1" sqref="J7" xr:uid="{00000000-0002-0000-0000-000003000000}">
      <formula1>$P$6:$P$8</formula1>
    </dataValidation>
    <dataValidation type="list" allowBlank="1" showInputMessage="1" showErrorMessage="1" sqref="C9" xr:uid="{34FE9DB5-B105-4B50-9120-3A9734E73804}">
      <formula1>"3,4"</formula1>
    </dataValidation>
    <dataValidation type="list" allowBlank="1" showInputMessage="1" showErrorMessage="1" sqref="E9" xr:uid="{FAEF9D34-94FA-43A6-9652-45509BD38DFA}">
      <formula1>$P$54:$P$84</formula1>
    </dataValidation>
    <dataValidation type="list" allowBlank="1" showInputMessage="1" showErrorMessage="1" sqref="D21:D52" xr:uid="{00000000-0002-0000-0000-000002000000}">
      <formula1>$Q$23:$Q$42</formula1>
    </dataValidation>
    <dataValidation type="list" allowBlank="1" promptTitle="他の出場種目" prompt="リストの中から選択して下さい" sqref="O21:O52" xr:uid="{A2CCB88F-8FAF-418E-A2AE-024C3DA8F98F}">
      <formula1>"●, - ,○"</formula1>
    </dataValidation>
  </dataValidations>
  <printOptions horizontalCentered="1" verticalCentered="1"/>
  <pageMargins left="0.31496062992125984" right="0.11811023622047245" top="0.15748031496062992" bottom="0.19685039370078741" header="0.31496062992125984" footer="0.31496062992125984"/>
  <pageSetup paperSize="9" scale="91" orientation="portrait" horizontalDpi="1200" verticalDpi="12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443φ(.. )Yohimi Fukushima</dc:creator>
  <cp:lastModifiedBy>よしみ 福島</cp:lastModifiedBy>
  <cp:lastPrinted>2020-03-01T02:13:16Z</cp:lastPrinted>
  <dcterms:created xsi:type="dcterms:W3CDTF">2019-02-19T14:44:22Z</dcterms:created>
  <dcterms:modified xsi:type="dcterms:W3CDTF">2025-03-16T15:21:36Z</dcterms:modified>
</cp:coreProperties>
</file>