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連盟お仕事\全国社会人クラブ大会個人戦\20230623-25\2023県内用（個人戦）\"/>
    </mc:Choice>
  </mc:AlternateContent>
  <xr:revisionPtr revIDLastSave="0" documentId="13_ncr:1_{9BCCA537-07DE-4EBD-B4F0-605F843F918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1" sheetId="1" r:id="rId1"/>
  </sheets>
  <definedNames>
    <definedName name="_xlnm.Print_Area" localSheetId="0">'1'!$A$1:$M$50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0" i="1" l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F16" i="1"/>
  <c r="G16" i="1"/>
  <c r="F11" i="1"/>
  <c r="G11" i="1"/>
  <c r="F12" i="1"/>
  <c r="G12" i="1"/>
  <c r="F13" i="1"/>
  <c r="G13" i="1"/>
  <c r="F14" i="1"/>
  <c r="G14" i="1"/>
  <c r="F15" i="1"/>
  <c r="G15" i="1"/>
  <c r="G17" i="1"/>
  <c r="I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443φ(.. )Yohimi Fukushima</author>
  </authors>
  <commentList>
    <comment ref="H5" authorId="0" shapeId="0" xr:uid="{ADB2BC0E-94D2-48C0-82CC-170C6AA457F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送信時のメールアドレスと違うメールアドレスに連絡が欲しい場合はご記入下さい。
</t>
        </r>
      </text>
    </comment>
  </commentList>
</comments>
</file>

<file path=xl/sharedStrings.xml><?xml version="1.0" encoding="utf-8"?>
<sst xmlns="http://schemas.openxmlformats.org/spreadsheetml/2006/main" count="77" uniqueCount="65">
  <si>
    <t>申込責任者</t>
    <rPh sb="0" eb="2">
      <t>モウシコミ</t>
    </rPh>
    <rPh sb="2" eb="5">
      <t>セキニンシャ</t>
    </rPh>
    <phoneticPr fontId="3"/>
  </si>
  <si>
    <t>e-mail</t>
    <phoneticPr fontId="3"/>
  </si>
  <si>
    <t>種目</t>
    <rPh sb="0" eb="2">
      <t>シュモク</t>
    </rPh>
    <phoneticPr fontId="3"/>
  </si>
  <si>
    <t>ふりがな</t>
    <phoneticPr fontId="3"/>
  </si>
  <si>
    <t>チーム名</t>
    <rPh sb="3" eb="4">
      <t>メイ</t>
    </rPh>
    <phoneticPr fontId="3"/>
  </si>
  <si>
    <t>年齢</t>
    <rPh sb="0" eb="2">
      <t>ネンレイ</t>
    </rPh>
    <phoneticPr fontId="3"/>
  </si>
  <si>
    <t>審判
資格級</t>
    <rPh sb="0" eb="2">
      <t>シンパン</t>
    </rPh>
    <rPh sb="3" eb="5">
      <t>シカク</t>
    </rPh>
    <rPh sb="5" eb="6">
      <t>キュウ</t>
    </rPh>
    <phoneticPr fontId="3"/>
  </si>
  <si>
    <t>神奈川</t>
    <rPh sb="0" eb="3">
      <t>カナガワ</t>
    </rPh>
    <phoneticPr fontId="3"/>
  </si>
  <si>
    <t>クラス</t>
    <phoneticPr fontId="3"/>
  </si>
  <si>
    <t>MS</t>
    <phoneticPr fontId="3"/>
  </si>
  <si>
    <t>MD</t>
    <phoneticPr fontId="3"/>
  </si>
  <si>
    <t>WS</t>
    <phoneticPr fontId="3"/>
  </si>
  <si>
    <t>WD</t>
    <phoneticPr fontId="3"/>
  </si>
  <si>
    <t>XD</t>
    <phoneticPr fontId="3"/>
  </si>
  <si>
    <t>一般</t>
    <rPh sb="0" eb="2">
      <t>イッパン</t>
    </rPh>
    <phoneticPr fontId="3"/>
  </si>
  <si>
    <t>合計60</t>
    <rPh sb="0" eb="2">
      <t>ゴウケイ</t>
    </rPh>
    <phoneticPr fontId="3"/>
  </si>
  <si>
    <t>合計70</t>
    <rPh sb="0" eb="2">
      <t>ゴウケイ</t>
    </rPh>
    <phoneticPr fontId="3"/>
  </si>
  <si>
    <t>合計80</t>
    <rPh sb="0" eb="2">
      <t>ゴウケイ</t>
    </rPh>
    <phoneticPr fontId="3"/>
  </si>
  <si>
    <t>合計90</t>
    <rPh sb="0" eb="2">
      <t>ゴウケイ</t>
    </rPh>
    <phoneticPr fontId="3"/>
  </si>
  <si>
    <t>合計100</t>
    <rPh sb="0" eb="2">
      <t>ゴウケイ</t>
    </rPh>
    <phoneticPr fontId="3"/>
  </si>
  <si>
    <t>合計110</t>
    <rPh sb="0" eb="2">
      <t>ゴウケイ</t>
    </rPh>
    <phoneticPr fontId="3"/>
  </si>
  <si>
    <t>合計120</t>
    <rPh sb="0" eb="2">
      <t>ゴウケイ</t>
    </rPh>
    <phoneticPr fontId="3"/>
  </si>
  <si>
    <t>合計130</t>
    <rPh sb="0" eb="2">
      <t>ゴウケイ</t>
    </rPh>
    <phoneticPr fontId="3"/>
  </si>
  <si>
    <t>クラス</t>
    <phoneticPr fontId="3"/>
  </si>
  <si>
    <t>選手名</t>
    <rPh sb="0" eb="2">
      <t>センシュ</t>
    </rPh>
    <rPh sb="2" eb="3">
      <t>メイ</t>
    </rPh>
    <phoneticPr fontId="3"/>
  </si>
  <si>
    <t>自動表示</t>
    <rPh sb="0" eb="2">
      <t>ジドウ</t>
    </rPh>
    <rPh sb="2" eb="4">
      <t>ヒョウジ</t>
    </rPh>
    <phoneticPr fontId="3"/>
  </si>
  <si>
    <t>ｼﾝｸﾞﾙｽの場合は下段を空欄にしてください。</t>
    <rPh sb="7" eb="9">
      <t>バアイ</t>
    </rPh>
    <rPh sb="10" eb="12">
      <t>ゲダン</t>
    </rPh>
    <rPh sb="13" eb="15">
      <t>クウラン</t>
    </rPh>
    <phoneticPr fontId="3"/>
  </si>
  <si>
    <t>MS</t>
    <phoneticPr fontId="3"/>
  </si>
  <si>
    <t>WS</t>
    <phoneticPr fontId="3"/>
  </si>
  <si>
    <t>円</t>
    <rPh sb="0" eb="1">
      <t>エン</t>
    </rPh>
    <phoneticPr fontId="3"/>
  </si>
  <si>
    <t>参加費</t>
    <rPh sb="0" eb="2">
      <t>サンカ</t>
    </rPh>
    <rPh sb="2" eb="3">
      <t>ヒ</t>
    </rPh>
    <phoneticPr fontId="3"/>
  </si>
  <si>
    <t>電話</t>
    <phoneticPr fontId="3"/>
  </si>
  <si>
    <t>住所　〒</t>
    <rPh sb="0" eb="2">
      <t>ジュウショ</t>
    </rPh>
    <phoneticPr fontId="3"/>
  </si>
  <si>
    <t>生年月日
yyyy/mm/dd</t>
    <rPh sb="0" eb="2">
      <t>セイネン</t>
    </rPh>
    <rPh sb="2" eb="4">
      <t>ガッピ</t>
    </rPh>
    <phoneticPr fontId="3"/>
  </si>
  <si>
    <t>西暦</t>
    <rPh sb="0" eb="2">
      <t>セイレキ</t>
    </rPh>
    <phoneticPr fontId="3"/>
  </si>
  <si>
    <t>　　みずほ銀行</t>
    <rPh sb="5" eb="7">
      <t>ギンコウ</t>
    </rPh>
    <phoneticPr fontId="3"/>
  </si>
  <si>
    <t>　　鶴ヶ峰支店（店番550）</t>
    <rPh sb="2" eb="5">
      <t>ツルガミネ</t>
    </rPh>
    <rPh sb="5" eb="7">
      <t>シテン</t>
    </rPh>
    <rPh sb="8" eb="10">
      <t>ミセバン</t>
    </rPh>
    <phoneticPr fontId="3"/>
  </si>
  <si>
    <t>　　普通　8035265</t>
    <rPh sb="2" eb="4">
      <t>フツウ</t>
    </rPh>
    <phoneticPr fontId="3"/>
  </si>
  <si>
    <t>　　※振込者名にチーム名を追加してください。</t>
    <rPh sb="3" eb="5">
      <t>フリコミ</t>
    </rPh>
    <rPh sb="5" eb="6">
      <t>シャ</t>
    </rPh>
    <rPh sb="6" eb="7">
      <t>メイ</t>
    </rPh>
    <rPh sb="11" eb="12">
      <t>メイ</t>
    </rPh>
    <rPh sb="13" eb="15">
      <t>ツイカ</t>
    </rPh>
    <phoneticPr fontId="3"/>
  </si>
  <si>
    <t>≪振込先口座≫</t>
    <rPh sb="1" eb="3">
      <t>フリコミ</t>
    </rPh>
    <rPh sb="3" eb="4">
      <t>サキ</t>
    </rPh>
    <rPh sb="4" eb="6">
      <t>コウザ</t>
    </rPh>
    <phoneticPr fontId="3"/>
  </si>
  <si>
    <t>スポンサー登録の希望：</t>
    <rPh sb="5" eb="7">
      <t>トウロク</t>
    </rPh>
    <rPh sb="8" eb="10">
      <t>キボウ</t>
    </rPh>
    <phoneticPr fontId="3"/>
  </si>
  <si>
    <t>■あり</t>
    <phoneticPr fontId="3"/>
  </si>
  <si>
    <t>■なし</t>
    <phoneticPr fontId="3"/>
  </si>
  <si>
    <t>その他連盟</t>
    <rPh sb="2" eb="3">
      <t>タ</t>
    </rPh>
    <rPh sb="3" eb="5">
      <t>レンメイ</t>
    </rPh>
    <phoneticPr fontId="3"/>
  </si>
  <si>
    <t>日バ会員番号
（10桁）</t>
    <rPh sb="0" eb="1">
      <t>ヒ</t>
    </rPh>
    <rPh sb="2" eb="4">
      <t>カイイン</t>
    </rPh>
    <rPh sb="4" eb="6">
      <t>バンゴウ</t>
    </rPh>
    <rPh sb="10" eb="11">
      <t>ケタ</t>
    </rPh>
    <phoneticPr fontId="3"/>
  </si>
  <si>
    <t>その他連盟登録費</t>
    <rPh sb="2" eb="3">
      <t>タ</t>
    </rPh>
    <rPh sb="3" eb="5">
      <t>レンメイ</t>
    </rPh>
    <rPh sb="5" eb="7">
      <t>トウロク</t>
    </rPh>
    <rPh sb="7" eb="8">
      <t>ヒ</t>
    </rPh>
    <phoneticPr fontId="3"/>
  </si>
  <si>
    <t>振込金額</t>
    <rPh sb="0" eb="2">
      <t>フリコミ</t>
    </rPh>
    <rPh sb="2" eb="4">
      <t>キンガク</t>
    </rPh>
    <phoneticPr fontId="3"/>
  </si>
  <si>
    <t>┌社会人連盟以外の方は●を選択</t>
    <rPh sb="1" eb="3">
      <t>シャカイ</t>
    </rPh>
    <rPh sb="3" eb="4">
      <t>ジン</t>
    </rPh>
    <rPh sb="4" eb="6">
      <t>レンメイ</t>
    </rPh>
    <rPh sb="6" eb="8">
      <t>イガイ</t>
    </rPh>
    <rPh sb="9" eb="10">
      <t>カタ</t>
    </rPh>
    <rPh sb="13" eb="15">
      <t>センタク</t>
    </rPh>
    <phoneticPr fontId="3"/>
  </si>
  <si>
    <t>　　神奈川県社会人クラブバドミントン連盟</t>
    <rPh sb="2" eb="6">
      <t>カナガワケン</t>
    </rPh>
    <rPh sb="6" eb="8">
      <t>シャカイ</t>
    </rPh>
    <rPh sb="8" eb="9">
      <t>ジン</t>
    </rPh>
    <rPh sb="18" eb="20">
      <t>レンメイ</t>
    </rPh>
    <phoneticPr fontId="3"/>
  </si>
  <si>
    <t>月</t>
    <rPh sb="0" eb="1">
      <t>ツキ</t>
    </rPh>
    <phoneticPr fontId="3"/>
  </si>
  <si>
    <t>┌2022/4/1現在の年齢</t>
    <rPh sb="9" eb="11">
      <t>ゲンザイ</t>
    </rPh>
    <rPh sb="12" eb="14">
      <t>ネンレイ</t>
    </rPh>
    <phoneticPr fontId="3"/>
  </si>
  <si>
    <t>□　選択してください</t>
    <rPh sb="2" eb="4">
      <t>センタク</t>
    </rPh>
    <phoneticPr fontId="3"/>
  </si>
  <si>
    <t>↓</t>
    <phoneticPr fontId="3"/>
  </si>
  <si>
    <t>┌無資格者は参加できません。</t>
    <rPh sb="1" eb="5">
      <t>ムシカクシャ</t>
    </rPh>
    <rPh sb="6" eb="8">
      <t>サンカ</t>
    </rPh>
    <phoneticPr fontId="3"/>
  </si>
  <si>
    <t>第16回　全国社会人クラブバドミントン大会　（個人戦）参加申込書</t>
    <phoneticPr fontId="3"/>
  </si>
  <si>
    <t>県内締め切り日
2023年4月10日</t>
    <rPh sb="0" eb="2">
      <t>ケンナイ</t>
    </rPh>
    <rPh sb="2" eb="3">
      <t>シ</t>
    </rPh>
    <rPh sb="4" eb="5">
      <t>キ</t>
    </rPh>
    <rPh sb="6" eb="7">
      <t>ヒ</t>
    </rPh>
    <rPh sb="12" eb="13">
      <t>ネン</t>
    </rPh>
    <rPh sb="14" eb="15">
      <t>ツキ</t>
    </rPh>
    <rPh sb="17" eb="18">
      <t>ヒ</t>
    </rPh>
    <phoneticPr fontId="3"/>
  </si>
  <si>
    <t xml:space="preserve">
R4年度成績</t>
    <rPh sb="3" eb="5">
      <t>ネンド</t>
    </rPh>
    <rPh sb="5" eb="7">
      <t>セイセキ</t>
    </rPh>
    <phoneticPr fontId="3"/>
  </si>
  <si>
    <t>16名以上申し込みの場合は、シートを追加して記入をお願いします。</t>
    <rPh sb="2" eb="3">
      <t>メイ</t>
    </rPh>
    <rPh sb="3" eb="5">
      <t>イジョウ</t>
    </rPh>
    <rPh sb="5" eb="6">
      <t>モウ</t>
    </rPh>
    <rPh sb="7" eb="8">
      <t>コ</t>
    </rPh>
    <rPh sb="10" eb="12">
      <t>バアイ</t>
    </rPh>
    <rPh sb="18" eb="20">
      <t>ツイカ</t>
    </rPh>
    <rPh sb="22" eb="24">
      <t>キニュウ</t>
    </rPh>
    <rPh sb="26" eb="27">
      <t>ネガ</t>
    </rPh>
    <phoneticPr fontId="3"/>
  </si>
  <si>
    <t>送信メールアドレスと違うメールアドレスに連絡が欲しい場合はご記入下さい。</t>
    <rPh sb="0" eb="2">
      <t>ソウシン</t>
    </rPh>
    <rPh sb="10" eb="11">
      <t>チガ</t>
    </rPh>
    <rPh sb="20" eb="22">
      <t>レンラク</t>
    </rPh>
    <rPh sb="23" eb="24">
      <t>ホ</t>
    </rPh>
    <rPh sb="26" eb="28">
      <t>バアイ</t>
    </rPh>
    <rPh sb="30" eb="32">
      <t>キニュウ</t>
    </rPh>
    <rPh sb="32" eb="33">
      <t>クダ</t>
    </rPh>
    <phoneticPr fontId="3"/>
  </si>
  <si>
    <t>SMSが可能な携帯電話番号をご記入下さい。</t>
    <rPh sb="4" eb="6">
      <t>カノウ</t>
    </rPh>
    <rPh sb="7" eb="9">
      <t>ケイタイ</t>
    </rPh>
    <rPh sb="9" eb="11">
      <t>デンワ</t>
    </rPh>
    <rPh sb="11" eb="13">
      <t>バンゴウ</t>
    </rPh>
    <rPh sb="15" eb="17">
      <t>キニュウ</t>
    </rPh>
    <rPh sb="17" eb="18">
      <t>クダ</t>
    </rPh>
    <phoneticPr fontId="3"/>
  </si>
  <si>
    <t>氏名</t>
    <rPh sb="0" eb="2">
      <t>シメイ</t>
    </rPh>
    <phoneticPr fontId="3"/>
  </si>
  <si>
    <t>チーム名：</t>
    <rPh sb="3" eb="4">
      <t>メイ</t>
    </rPh>
    <phoneticPr fontId="3"/>
  </si>
  <si>
    <t>日：申込日</t>
    <rPh sb="0" eb="1">
      <t>ヒ</t>
    </rPh>
    <rPh sb="2" eb="5">
      <t>モウシコミヒ</t>
    </rPh>
    <phoneticPr fontId="3"/>
  </si>
  <si>
    <t>申請書類を4/10までに競技委員会宛て送付してください。</t>
    <rPh sb="0" eb="2">
      <t>シンセイ</t>
    </rPh>
    <rPh sb="2" eb="4">
      <t>ショルイ</t>
    </rPh>
    <rPh sb="12" eb="14">
      <t>キョウギ</t>
    </rPh>
    <rPh sb="14" eb="17">
      <t>イインカイ</t>
    </rPh>
    <rPh sb="17" eb="18">
      <t>ア</t>
    </rPh>
    <rPh sb="19" eb="21">
      <t>ソウフ</t>
    </rPh>
    <phoneticPr fontId="3"/>
  </si>
  <si>
    <t>　※参加費は選考結果確認後に振込んで下さい。　振込期間：4/14～4/24迄</t>
    <rPh sb="18" eb="19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</si>
</sst>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yyyy/m/d;@"/>
    <numFmt numFmtId="177" formatCode="0&quot;名&quot;"/>
    <numFmt numFmtId="178" formatCode="0&quot;組&quot;"/>
    <numFmt numFmtId="179" formatCode="0&quot;人&quot;"/>
  </numFmts>
  <fonts count="18">
    <font>
      <sz val="9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sz val="9"/>
      <color rgb="FFFF0000"/>
      <name val="MS UI Gothic"/>
      <family val="3"/>
      <charset val="128"/>
    </font>
    <font>
      <sz val="9"/>
      <name val="MS UI Gothic"/>
      <family val="3"/>
      <charset val="128"/>
    </font>
    <font>
      <sz val="6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9"/>
      <color rgb="FFFF0000"/>
      <name val="MS UI Gothic"/>
      <family val="3"/>
      <charset val="128"/>
    </font>
    <font>
      <b/>
      <sz val="10"/>
      <color rgb="FFFF0000"/>
      <name val="MS UI Gothic"/>
      <family val="3"/>
      <charset val="128"/>
    </font>
    <font>
      <sz val="8"/>
      <name val="MS UI Gothic"/>
      <family val="3"/>
      <charset val="128"/>
    </font>
    <font>
      <b/>
      <sz val="14"/>
      <name val="MS UI Gothic"/>
      <family val="3"/>
      <charset val="128"/>
    </font>
    <font>
      <sz val="14"/>
      <color theme="1"/>
      <name val="MS UI Gothic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2" tint="-0.499984740745262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left" vertical="center"/>
    </xf>
    <xf numFmtId="0" fontId="5" fillId="0" borderId="11" xfId="2" applyFont="1" applyBorder="1" applyAlignment="1">
      <alignment horizontal="right" vertical="center"/>
    </xf>
    <xf numFmtId="177" fontId="5" fillId="0" borderId="11" xfId="2" applyNumberFormat="1" applyFont="1" applyBorder="1">
      <alignment vertical="center"/>
    </xf>
    <xf numFmtId="41" fontId="5" fillId="0" borderId="11" xfId="1" applyNumberFormat="1" applyFont="1" applyBorder="1" applyAlignment="1">
      <alignment horizontal="right" vertical="center"/>
    </xf>
    <xf numFmtId="0" fontId="5" fillId="0" borderId="12" xfId="2" applyFont="1" applyBorder="1" applyAlignment="1">
      <alignment horizontal="left" vertical="center"/>
    </xf>
    <xf numFmtId="0" fontId="5" fillId="0" borderId="0" xfId="2" applyFont="1" applyAlignment="1">
      <alignment horizontal="right" vertical="center"/>
    </xf>
    <xf numFmtId="177" fontId="5" fillId="0" borderId="0" xfId="2" applyNumberFormat="1" applyFont="1">
      <alignment vertical="center"/>
    </xf>
    <xf numFmtId="41" fontId="5" fillId="0" borderId="0" xfId="1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left" vertical="center"/>
    </xf>
    <xf numFmtId="178" fontId="5" fillId="0" borderId="0" xfId="2" applyNumberFormat="1" applyFont="1">
      <alignment vertical="center"/>
    </xf>
    <xf numFmtId="0" fontId="5" fillId="0" borderId="16" xfId="2" applyFont="1" applyBorder="1">
      <alignment vertical="center"/>
    </xf>
    <xf numFmtId="0" fontId="5" fillId="2" borderId="16" xfId="2" applyFont="1" applyFill="1" applyBorder="1" applyAlignment="1">
      <alignment horizontal="center" vertical="center"/>
    </xf>
    <xf numFmtId="41" fontId="5" fillId="2" borderId="16" xfId="1" applyNumberFormat="1" applyFont="1" applyFill="1" applyBorder="1" applyAlignment="1">
      <alignment horizontal="right" vertical="center"/>
    </xf>
    <xf numFmtId="0" fontId="5" fillId="2" borderId="17" xfId="2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0" xfId="2" applyFont="1">
      <alignment vertical="center"/>
    </xf>
    <xf numFmtId="0" fontId="6" fillId="0" borderId="1" xfId="2" applyFont="1" applyBorder="1">
      <alignment vertical="center"/>
    </xf>
    <xf numFmtId="0" fontId="5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 applyProtection="1">
      <alignment vertical="center" shrinkToFit="1"/>
      <protection locked="0"/>
    </xf>
    <xf numFmtId="176" fontId="6" fillId="0" borderId="8" xfId="2" applyNumberFormat="1" applyFont="1" applyBorder="1" applyProtection="1">
      <alignment vertical="center"/>
      <protection locked="0"/>
    </xf>
    <xf numFmtId="0" fontId="6" fillId="2" borderId="8" xfId="2" applyFont="1" applyFill="1" applyBorder="1" applyAlignment="1">
      <alignment horizontal="center" vertical="center"/>
    </xf>
    <xf numFmtId="49" fontId="5" fillId="0" borderId="8" xfId="2" applyNumberFormat="1" applyFont="1" applyBorder="1" applyAlignment="1" applyProtection="1">
      <alignment horizontal="center" vertical="center" shrinkToFit="1"/>
      <protection locked="0"/>
    </xf>
    <xf numFmtId="0" fontId="5" fillId="0" borderId="8" xfId="2" applyFont="1" applyBorder="1" applyAlignment="1" applyProtection="1">
      <alignment horizontal="center" vertical="center" shrinkToFit="1"/>
      <protection locked="0"/>
    </xf>
    <xf numFmtId="0" fontId="6" fillId="0" borderId="6" xfId="2" applyFont="1" applyBorder="1" applyAlignment="1" applyProtection="1">
      <alignment horizontal="center" vertical="center" wrapText="1"/>
      <protection locked="0"/>
    </xf>
    <xf numFmtId="0" fontId="6" fillId="0" borderId="9" xfId="2" applyFont="1" applyBorder="1" applyAlignment="1" applyProtection="1">
      <alignment vertical="center" shrinkToFit="1"/>
      <protection locked="0"/>
    </xf>
    <xf numFmtId="176" fontId="6" fillId="0" borderId="9" xfId="2" applyNumberFormat="1" applyFont="1" applyBorder="1" applyProtection="1">
      <alignment vertical="center"/>
      <protection locked="0"/>
    </xf>
    <xf numFmtId="0" fontId="6" fillId="2" borderId="9" xfId="2" applyFont="1" applyFill="1" applyBorder="1" applyAlignment="1">
      <alignment horizontal="center" vertical="center"/>
    </xf>
    <xf numFmtId="49" fontId="5" fillId="0" borderId="9" xfId="2" applyNumberFormat="1" applyFont="1" applyBorder="1" applyAlignment="1" applyProtection="1">
      <alignment horizontal="center" vertical="center" shrinkToFit="1"/>
      <protection locked="0"/>
    </xf>
    <xf numFmtId="0" fontId="5" fillId="0" borderId="9" xfId="2" applyFont="1" applyBorder="1" applyAlignment="1" applyProtection="1">
      <alignment horizontal="center" vertical="center" shrinkToFit="1"/>
      <protection locked="0"/>
    </xf>
    <xf numFmtId="0" fontId="8" fillId="0" borderId="1" xfId="2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2" applyFont="1" applyAlignment="1" applyProtection="1">
      <alignment horizontal="center" vertical="center"/>
      <protection locked="0"/>
    </xf>
    <xf numFmtId="0" fontId="6" fillId="0" borderId="2" xfId="2" applyFont="1" applyBorder="1" applyAlignment="1">
      <alignment horizontal="right" vertical="center"/>
    </xf>
    <xf numFmtId="0" fontId="5" fillId="0" borderId="3" xfId="2" applyFont="1" applyBorder="1" applyAlignment="1">
      <alignment horizontal="right" vertical="center"/>
    </xf>
    <xf numFmtId="0" fontId="5" fillId="0" borderId="2" xfId="2" applyFont="1" applyBorder="1" applyAlignment="1">
      <alignment horizontal="right"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6" fillId="0" borderId="8" xfId="2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vertical="center" textRotation="255"/>
    </xf>
    <xf numFmtId="179" fontId="5" fillId="0" borderId="0" xfId="2" applyNumberFormat="1" applyFont="1">
      <alignment vertical="center"/>
    </xf>
    <xf numFmtId="0" fontId="13" fillId="0" borderId="1" xfId="2" applyFont="1" applyBorder="1" applyAlignment="1">
      <alignment horizontal="center" vertical="center" wrapText="1"/>
    </xf>
    <xf numFmtId="0" fontId="5" fillId="0" borderId="0" xfId="2" applyFont="1" applyAlignment="1" applyProtection="1">
      <alignment horizontal="right" vertical="center"/>
      <protection locked="0"/>
    </xf>
    <xf numFmtId="0" fontId="4" fillId="0" borderId="2" xfId="0" applyFont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2" applyFont="1" applyAlignment="1" applyProtection="1">
      <alignment horizontal="left" vertical="center"/>
      <protection locked="0"/>
    </xf>
    <xf numFmtId="0" fontId="14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4" xfId="2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 wrapText="1"/>
      <protection locked="0"/>
    </xf>
    <xf numFmtId="0" fontId="6" fillId="0" borderId="6" xfId="2" applyFont="1" applyBorder="1" applyAlignment="1" applyProtection="1">
      <alignment horizontal="center" vertical="center" wrapText="1"/>
      <protection locked="0"/>
    </xf>
    <xf numFmtId="0" fontId="6" fillId="0" borderId="5" xfId="2" applyFont="1" applyBorder="1" applyAlignment="1">
      <alignment horizontal="center" vertical="center" textRotation="255" shrinkToFit="1"/>
    </xf>
    <xf numFmtId="0" fontId="6" fillId="0" borderId="6" xfId="2" applyFont="1" applyBorder="1" applyAlignment="1">
      <alignment horizontal="center" vertical="center" textRotation="255" shrinkToFit="1"/>
    </xf>
    <xf numFmtId="0" fontId="11" fillId="0" borderId="1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2" applyFont="1" applyBorder="1" applyAlignment="1" applyProtection="1">
      <alignment vertical="center"/>
      <protection locked="0"/>
    </xf>
    <xf numFmtId="0" fontId="5" fillId="0" borderId="2" xfId="2" applyFont="1" applyBorder="1" applyAlignment="1" applyProtection="1">
      <alignment vertical="center" shrinkToFit="1"/>
      <protection locked="0"/>
    </xf>
    <xf numFmtId="0" fontId="5" fillId="0" borderId="3" xfId="2" applyFont="1" applyBorder="1" applyAlignment="1" applyProtection="1">
      <alignment horizontal="right" vertical="center"/>
      <protection locked="0"/>
    </xf>
    <xf numFmtId="0" fontId="17" fillId="0" borderId="3" xfId="2" applyFont="1" applyBorder="1" applyAlignment="1" applyProtection="1">
      <alignment vertical="center"/>
      <protection locked="0"/>
    </xf>
    <xf numFmtId="0" fontId="4" fillId="0" borderId="3" xfId="0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2"/>
  <sheetViews>
    <sheetView showGridLines="0" tabSelected="1" workbookViewId="0">
      <selection activeCell="G10" sqref="G10"/>
    </sheetView>
  </sheetViews>
  <sheetFormatPr defaultRowHeight="11.25"/>
  <cols>
    <col min="1" max="1" width="3" style="1" customWidth="1"/>
    <col min="2" max="2" width="3" style="1" hidden="1" customWidth="1"/>
    <col min="3" max="5" width="5" style="1" customWidth="1"/>
    <col min="6" max="8" width="15.5703125" style="1" customWidth="1"/>
    <col min="9" max="9" width="10.140625" style="1" customWidth="1"/>
    <col min="10" max="10" width="7.42578125" style="1" customWidth="1"/>
    <col min="11" max="11" width="13.85546875" style="1" customWidth="1"/>
    <col min="12" max="12" width="7.5703125" style="1" customWidth="1"/>
    <col min="13" max="13" width="5.42578125" style="1" customWidth="1"/>
    <col min="14" max="15" width="9.140625" style="2" hidden="1" customWidth="1"/>
    <col min="16" max="16" width="9.140625" style="2"/>
    <col min="17" max="16384" width="9.140625" style="1"/>
  </cols>
  <sheetData>
    <row r="1" spans="1:16" s="55" customFormat="1" ht="17.25">
      <c r="A1" s="58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6"/>
      <c r="O1" s="56"/>
      <c r="P1" s="56"/>
    </row>
    <row r="3" spans="1:16" ht="13.5">
      <c r="C3" s="68" t="s">
        <v>55</v>
      </c>
      <c r="D3" s="69"/>
      <c r="E3" s="70"/>
      <c r="F3" s="3" t="s">
        <v>0</v>
      </c>
      <c r="G3" s="43" t="s">
        <v>32</v>
      </c>
      <c r="H3" s="82"/>
      <c r="I3" s="82"/>
      <c r="J3" s="82"/>
      <c r="K3" s="82"/>
      <c r="L3" s="82"/>
    </row>
    <row r="4" spans="1:16" ht="13.5">
      <c r="C4" s="71"/>
      <c r="D4" s="72"/>
      <c r="E4" s="73"/>
      <c r="F4" s="4"/>
      <c r="G4" s="44" t="s">
        <v>31</v>
      </c>
      <c r="H4" s="81"/>
      <c r="I4" s="85"/>
      <c r="J4" s="84" t="s">
        <v>59</v>
      </c>
      <c r="K4" s="81"/>
      <c r="L4" s="81"/>
    </row>
    <row r="5" spans="1:16" ht="13.5">
      <c r="C5" s="71"/>
      <c r="D5" s="72"/>
      <c r="E5" s="73"/>
      <c r="F5" s="4"/>
      <c r="G5" s="45" t="s">
        <v>1</v>
      </c>
      <c r="H5" s="81"/>
      <c r="I5" s="54"/>
      <c r="J5" s="84" t="s">
        <v>58</v>
      </c>
      <c r="K5" s="81"/>
      <c r="L5" s="81"/>
    </row>
    <row r="6" spans="1:16" ht="13.5">
      <c r="C6" s="74"/>
      <c r="D6" s="75"/>
      <c r="E6" s="76"/>
      <c r="F6" s="4"/>
      <c r="G6" s="44" t="s">
        <v>60</v>
      </c>
      <c r="H6" s="81"/>
      <c r="I6" s="83" t="s">
        <v>61</v>
      </c>
      <c r="J6" s="81"/>
      <c r="K6" s="81"/>
      <c r="L6" s="81"/>
      <c r="N6" s="2" t="s">
        <v>51</v>
      </c>
    </row>
    <row r="7" spans="1:16" ht="13.5">
      <c r="F7" s="4"/>
      <c r="G7" s="48" t="s">
        <v>40</v>
      </c>
      <c r="H7" s="57" t="s">
        <v>51</v>
      </c>
      <c r="I7" s="60" t="str">
        <f>IF(H7="■あり",O7,"")</f>
        <v/>
      </c>
      <c r="J7" s="60"/>
      <c r="K7" s="60"/>
      <c r="L7" s="60"/>
      <c r="N7" s="2" t="s">
        <v>41</v>
      </c>
      <c r="O7" s="47" t="s">
        <v>63</v>
      </c>
    </row>
    <row r="8" spans="1:16" ht="13.5">
      <c r="F8" s="4"/>
      <c r="G8" s="10"/>
      <c r="H8" s="42"/>
      <c r="I8" s="61"/>
      <c r="J8" s="61"/>
      <c r="K8" s="61"/>
      <c r="L8" s="61"/>
      <c r="N8" s="2" t="s">
        <v>42</v>
      </c>
    </row>
    <row r="9" spans="1:16" ht="13.5">
      <c r="A9" s="39"/>
      <c r="C9" s="54"/>
      <c r="D9" s="2" t="s">
        <v>49</v>
      </c>
      <c r="E9" s="54"/>
      <c r="F9" s="1" t="s">
        <v>62</v>
      </c>
      <c r="G9" s="4" t="s">
        <v>64</v>
      </c>
      <c r="H9" s="53"/>
      <c r="I9" s="42"/>
      <c r="J9" s="42"/>
      <c r="K9" s="39"/>
      <c r="L9" s="42"/>
    </row>
    <row r="10" spans="1:16" ht="14.25" thickBot="1">
      <c r="F10" s="4"/>
      <c r="G10" s="4"/>
      <c r="H10" s="5"/>
      <c r="I10" s="5"/>
      <c r="J10" s="4"/>
      <c r="K10" s="4"/>
      <c r="L10" s="4"/>
    </row>
    <row r="11" spans="1:16" ht="13.5" customHeight="1">
      <c r="C11" s="77" t="s">
        <v>30</v>
      </c>
      <c r="D11" s="6" t="s">
        <v>27</v>
      </c>
      <c r="E11" s="6"/>
      <c r="F11" s="7">
        <f>COUNTIF($C$21:$C$50,D11)</f>
        <v>0</v>
      </c>
      <c r="G11" s="8">
        <f>F11*4500</f>
        <v>0</v>
      </c>
      <c r="H11" s="9" t="s">
        <v>29</v>
      </c>
      <c r="I11" s="4" t="s">
        <v>39</v>
      </c>
      <c r="J11" s="4"/>
      <c r="K11" s="4"/>
    </row>
    <row r="12" spans="1:16" ht="13.5">
      <c r="C12" s="78"/>
      <c r="D12" s="10" t="s">
        <v>28</v>
      </c>
      <c r="E12" s="10"/>
      <c r="F12" s="11">
        <f>COUNTIF($C$21:$C$50,D12)</f>
        <v>0</v>
      </c>
      <c r="G12" s="12">
        <f>F12*4500</f>
        <v>0</v>
      </c>
      <c r="H12" s="13" t="s">
        <v>29</v>
      </c>
      <c r="I12" s="4" t="s">
        <v>35</v>
      </c>
      <c r="J12" s="4"/>
      <c r="K12" s="4"/>
    </row>
    <row r="13" spans="1:16" ht="13.5">
      <c r="C13" s="78"/>
      <c r="D13" s="10" t="s">
        <v>10</v>
      </c>
      <c r="E13" s="10"/>
      <c r="F13" s="14">
        <f t="shared" ref="F13:F15" si="0">COUNTIF($C$21:$C$50,D13)</f>
        <v>0</v>
      </c>
      <c r="G13" s="12">
        <f>F13*9000</f>
        <v>0</v>
      </c>
      <c r="H13" s="13" t="s">
        <v>29</v>
      </c>
      <c r="I13" s="4" t="s">
        <v>36</v>
      </c>
      <c r="J13" s="4"/>
      <c r="K13" s="4"/>
    </row>
    <row r="14" spans="1:16" ht="13.5">
      <c r="C14" s="78"/>
      <c r="D14" s="10" t="s">
        <v>12</v>
      </c>
      <c r="E14" s="10"/>
      <c r="F14" s="14">
        <f t="shared" si="0"/>
        <v>0</v>
      </c>
      <c r="G14" s="12">
        <f>F14*9000</f>
        <v>0</v>
      </c>
      <c r="H14" s="13" t="s">
        <v>29</v>
      </c>
      <c r="I14" s="4" t="s">
        <v>37</v>
      </c>
      <c r="J14" s="4"/>
      <c r="K14" s="4"/>
    </row>
    <row r="15" spans="1:16" ht="13.5">
      <c r="C15" s="78"/>
      <c r="D15" s="10" t="s">
        <v>13</v>
      </c>
      <c r="E15" s="10"/>
      <c r="F15" s="14">
        <f t="shared" si="0"/>
        <v>0</v>
      </c>
      <c r="G15" s="12">
        <f>F15*9000</f>
        <v>0</v>
      </c>
      <c r="H15" s="13" t="s">
        <v>29</v>
      </c>
      <c r="I15" s="4" t="s">
        <v>48</v>
      </c>
      <c r="J15" s="4"/>
      <c r="K15" s="4"/>
    </row>
    <row r="16" spans="1:16" ht="13.5">
      <c r="C16" s="79" t="s">
        <v>45</v>
      </c>
      <c r="D16" s="80"/>
      <c r="E16" s="80"/>
      <c r="F16" s="51">
        <f>COUNTIF($M$21:$M$50,"●")</f>
        <v>0</v>
      </c>
      <c r="G16" s="12">
        <f>F16*300</f>
        <v>0</v>
      </c>
      <c r="H16" s="13" t="s">
        <v>29</v>
      </c>
      <c r="I16" s="4"/>
      <c r="J16" s="4"/>
      <c r="K16" s="4"/>
    </row>
    <row r="17" spans="1:15" ht="14.25" thickBot="1">
      <c r="C17" s="50"/>
      <c r="D17" s="15"/>
      <c r="E17" s="15"/>
      <c r="F17" s="16" t="s">
        <v>46</v>
      </c>
      <c r="G17" s="17">
        <f>SUM(G11:G16)</f>
        <v>0</v>
      </c>
      <c r="H17" s="18" t="s">
        <v>29</v>
      </c>
      <c r="I17" s="19" t="s">
        <v>38</v>
      </c>
      <c r="J17" s="4"/>
      <c r="K17" s="4"/>
      <c r="L17" s="4"/>
    </row>
    <row r="18" spans="1:15">
      <c r="J18" s="1" t="s">
        <v>50</v>
      </c>
      <c r="L18" s="1" t="s">
        <v>53</v>
      </c>
    </row>
    <row r="19" spans="1:15">
      <c r="F19" s="46" t="s">
        <v>26</v>
      </c>
      <c r="I19" s="19" t="s">
        <v>34</v>
      </c>
      <c r="J19" s="1" t="s">
        <v>25</v>
      </c>
      <c r="L19" s="1" t="s">
        <v>52</v>
      </c>
      <c r="M19" s="19" t="s">
        <v>47</v>
      </c>
    </row>
    <row r="20" spans="1:15" ht="42">
      <c r="A20" s="20"/>
      <c r="B20" s="21"/>
      <c r="C20" s="22" t="s">
        <v>2</v>
      </c>
      <c r="D20" s="23" t="s">
        <v>23</v>
      </c>
      <c r="E20" s="52" t="s">
        <v>56</v>
      </c>
      <c r="F20" s="22" t="s">
        <v>24</v>
      </c>
      <c r="G20" s="22" t="s">
        <v>3</v>
      </c>
      <c r="H20" s="22" t="s">
        <v>4</v>
      </c>
      <c r="I20" s="38" t="s">
        <v>33</v>
      </c>
      <c r="J20" s="25" t="s">
        <v>5</v>
      </c>
      <c r="K20" s="24" t="s">
        <v>44</v>
      </c>
      <c r="L20" s="24" t="s">
        <v>6</v>
      </c>
      <c r="M20" s="24" t="s">
        <v>43</v>
      </c>
      <c r="N20" s="26" t="s">
        <v>2</v>
      </c>
      <c r="O20" s="26" t="s">
        <v>8</v>
      </c>
    </row>
    <row r="21" spans="1:15" ht="13.5">
      <c r="A21" s="59">
        <v>1</v>
      </c>
      <c r="B21" s="66" t="s">
        <v>7</v>
      </c>
      <c r="C21" s="62"/>
      <c r="D21" s="64"/>
      <c r="E21" s="49"/>
      <c r="F21" s="27"/>
      <c r="G21" s="27"/>
      <c r="I21" s="28"/>
      <c r="J21" s="29" t="str">
        <f>IF(I21&lt;&gt;"",DATEDIF(I21,DATEVALUE("2023/4/1"),"Y"),"")</f>
        <v/>
      </c>
      <c r="K21" s="30"/>
      <c r="L21" s="31"/>
      <c r="M21" s="31"/>
      <c r="N21" s="2" t="s">
        <v>9</v>
      </c>
      <c r="O21" s="2" t="s">
        <v>14</v>
      </c>
    </row>
    <row r="22" spans="1:15" ht="13.5">
      <c r="A22" s="59"/>
      <c r="B22" s="67"/>
      <c r="C22" s="63"/>
      <c r="D22" s="65"/>
      <c r="E22" s="32"/>
      <c r="F22" s="33"/>
      <c r="G22" s="33"/>
      <c r="H22" s="27"/>
      <c r="I22" s="34"/>
      <c r="J22" s="35" t="str">
        <f t="shared" ref="J22:J50" si="1">IF(I22&lt;&gt;"",DATEDIF(I22,DATEVALUE("2023/4/1"),"Y"),"")</f>
        <v/>
      </c>
      <c r="K22" s="36"/>
      <c r="L22" s="37"/>
      <c r="M22" s="37"/>
      <c r="N22" s="2" t="s">
        <v>10</v>
      </c>
      <c r="O22" s="2">
        <v>30</v>
      </c>
    </row>
    <row r="23" spans="1:15" ht="13.5">
      <c r="A23" s="59">
        <v>2</v>
      </c>
      <c r="B23" s="66" t="s">
        <v>7</v>
      </c>
      <c r="C23" s="62"/>
      <c r="D23" s="64"/>
      <c r="E23" s="49"/>
      <c r="F23" s="27"/>
      <c r="G23" s="27"/>
      <c r="H23" s="27"/>
      <c r="I23" s="28"/>
      <c r="J23" s="29" t="str">
        <f t="shared" si="1"/>
        <v/>
      </c>
      <c r="K23" s="30"/>
      <c r="L23" s="31"/>
      <c r="M23" s="31"/>
      <c r="N23" s="2" t="s">
        <v>11</v>
      </c>
      <c r="O23" s="2">
        <v>35</v>
      </c>
    </row>
    <row r="24" spans="1:15" ht="13.5">
      <c r="A24" s="59"/>
      <c r="B24" s="67"/>
      <c r="C24" s="63"/>
      <c r="D24" s="65"/>
      <c r="E24" s="32"/>
      <c r="F24" s="33"/>
      <c r="G24" s="33"/>
      <c r="H24" s="33"/>
      <c r="I24" s="34"/>
      <c r="J24" s="35" t="str">
        <f t="shared" si="1"/>
        <v/>
      </c>
      <c r="K24" s="36"/>
      <c r="L24" s="37"/>
      <c r="M24" s="37"/>
      <c r="N24" s="2" t="s">
        <v>12</v>
      </c>
      <c r="O24" s="2">
        <v>40</v>
      </c>
    </row>
    <row r="25" spans="1:15" ht="13.5">
      <c r="A25" s="59">
        <v>3</v>
      </c>
      <c r="C25" s="62"/>
      <c r="D25" s="64"/>
      <c r="E25" s="49"/>
      <c r="F25" s="27"/>
      <c r="G25" s="27"/>
      <c r="H25" s="27"/>
      <c r="I25" s="28"/>
      <c r="J25" s="29" t="str">
        <f t="shared" si="1"/>
        <v/>
      </c>
      <c r="K25" s="30"/>
      <c r="L25" s="31"/>
      <c r="M25" s="31"/>
      <c r="N25" s="2" t="s">
        <v>13</v>
      </c>
      <c r="O25" s="2">
        <v>45</v>
      </c>
    </row>
    <row r="26" spans="1:15" ht="13.5">
      <c r="A26" s="59"/>
      <c r="C26" s="63"/>
      <c r="D26" s="65"/>
      <c r="E26" s="32"/>
      <c r="F26" s="33"/>
      <c r="G26" s="33"/>
      <c r="H26" s="33"/>
      <c r="I26" s="34"/>
      <c r="J26" s="35" t="str">
        <f t="shared" si="1"/>
        <v/>
      </c>
      <c r="K26" s="36"/>
      <c r="L26" s="37"/>
      <c r="M26" s="37"/>
      <c r="O26" s="2">
        <v>50</v>
      </c>
    </row>
    <row r="27" spans="1:15" ht="13.5">
      <c r="A27" s="59">
        <v>4</v>
      </c>
      <c r="C27" s="62"/>
      <c r="D27" s="64"/>
      <c r="E27" s="49"/>
      <c r="F27" s="27"/>
      <c r="G27" s="27"/>
      <c r="H27" s="27"/>
      <c r="I27" s="28"/>
      <c r="J27" s="29" t="str">
        <f t="shared" si="1"/>
        <v/>
      </c>
      <c r="K27" s="30"/>
      <c r="L27" s="31"/>
      <c r="M27" s="31"/>
      <c r="O27" s="2">
        <v>55</v>
      </c>
    </row>
    <row r="28" spans="1:15" ht="13.5">
      <c r="A28" s="59"/>
      <c r="C28" s="63"/>
      <c r="D28" s="65"/>
      <c r="E28" s="32"/>
      <c r="F28" s="33"/>
      <c r="G28" s="33"/>
      <c r="H28" s="33"/>
      <c r="I28" s="34"/>
      <c r="J28" s="35" t="str">
        <f t="shared" si="1"/>
        <v/>
      </c>
      <c r="K28" s="36"/>
      <c r="L28" s="37"/>
      <c r="M28" s="37"/>
      <c r="O28" s="2">
        <v>60</v>
      </c>
    </row>
    <row r="29" spans="1:15" ht="13.5">
      <c r="A29" s="59">
        <v>5</v>
      </c>
      <c r="C29" s="62"/>
      <c r="D29" s="64"/>
      <c r="E29" s="49"/>
      <c r="F29" s="27"/>
      <c r="G29" s="27"/>
      <c r="H29" s="27"/>
      <c r="I29" s="28"/>
      <c r="J29" s="29" t="str">
        <f t="shared" si="1"/>
        <v/>
      </c>
      <c r="K29" s="30"/>
      <c r="L29" s="31"/>
      <c r="M29" s="31"/>
      <c r="O29" s="2">
        <v>65</v>
      </c>
    </row>
    <row r="30" spans="1:15" ht="13.5">
      <c r="A30" s="59"/>
      <c r="C30" s="63"/>
      <c r="D30" s="65"/>
      <c r="E30" s="32"/>
      <c r="F30" s="33"/>
      <c r="G30" s="33"/>
      <c r="H30" s="33"/>
      <c r="I30" s="34"/>
      <c r="J30" s="35" t="str">
        <f t="shared" si="1"/>
        <v/>
      </c>
      <c r="K30" s="36"/>
      <c r="L30" s="37"/>
      <c r="M30" s="37"/>
      <c r="O30" s="2">
        <v>70</v>
      </c>
    </row>
    <row r="31" spans="1:15" ht="13.5">
      <c r="A31" s="59">
        <v>6</v>
      </c>
      <c r="C31" s="62"/>
      <c r="D31" s="64"/>
      <c r="E31" s="49"/>
      <c r="F31" s="27"/>
      <c r="G31" s="27"/>
      <c r="H31" s="27"/>
      <c r="I31" s="28"/>
      <c r="J31" s="29" t="str">
        <f t="shared" si="1"/>
        <v/>
      </c>
      <c r="K31" s="30"/>
      <c r="L31" s="31"/>
      <c r="M31" s="31"/>
      <c r="O31" s="2">
        <v>75</v>
      </c>
    </row>
    <row r="32" spans="1:15" ht="13.5">
      <c r="A32" s="59"/>
      <c r="C32" s="63"/>
      <c r="D32" s="65"/>
      <c r="E32" s="32"/>
      <c r="F32" s="33"/>
      <c r="G32" s="33"/>
      <c r="H32" s="33"/>
      <c r="I32" s="34"/>
      <c r="J32" s="35" t="str">
        <f t="shared" si="1"/>
        <v/>
      </c>
      <c r="K32" s="36"/>
      <c r="L32" s="37"/>
      <c r="M32" s="37"/>
      <c r="O32" s="2" t="s">
        <v>15</v>
      </c>
    </row>
    <row r="33" spans="1:15" ht="13.5">
      <c r="A33" s="59">
        <v>7</v>
      </c>
      <c r="C33" s="62"/>
      <c r="D33" s="64"/>
      <c r="E33" s="49"/>
      <c r="F33" s="27"/>
      <c r="G33" s="27"/>
      <c r="H33" s="27"/>
      <c r="I33" s="28"/>
      <c r="J33" s="29" t="str">
        <f t="shared" si="1"/>
        <v/>
      </c>
      <c r="K33" s="30"/>
      <c r="L33" s="31"/>
      <c r="M33" s="31"/>
      <c r="O33" s="2" t="s">
        <v>16</v>
      </c>
    </row>
    <row r="34" spans="1:15" ht="13.5">
      <c r="A34" s="59"/>
      <c r="C34" s="63"/>
      <c r="D34" s="65"/>
      <c r="E34" s="32"/>
      <c r="F34" s="33"/>
      <c r="G34" s="33"/>
      <c r="H34" s="33"/>
      <c r="I34" s="34"/>
      <c r="J34" s="35" t="str">
        <f t="shared" si="1"/>
        <v/>
      </c>
      <c r="K34" s="36"/>
      <c r="L34" s="37"/>
      <c r="M34" s="37"/>
      <c r="O34" s="2" t="s">
        <v>17</v>
      </c>
    </row>
    <row r="35" spans="1:15" ht="13.5">
      <c r="A35" s="59">
        <v>8</v>
      </c>
      <c r="C35" s="62"/>
      <c r="D35" s="64"/>
      <c r="E35" s="49"/>
      <c r="F35" s="27"/>
      <c r="G35" s="27"/>
      <c r="H35" s="27"/>
      <c r="I35" s="28"/>
      <c r="J35" s="29" t="str">
        <f t="shared" si="1"/>
        <v/>
      </c>
      <c r="K35" s="30"/>
      <c r="L35" s="31"/>
      <c r="M35" s="31"/>
      <c r="O35" s="2" t="s">
        <v>18</v>
      </c>
    </row>
    <row r="36" spans="1:15" ht="13.5">
      <c r="A36" s="59"/>
      <c r="C36" s="63"/>
      <c r="D36" s="65"/>
      <c r="E36" s="32"/>
      <c r="F36" s="33"/>
      <c r="G36" s="33"/>
      <c r="H36" s="33"/>
      <c r="I36" s="34"/>
      <c r="J36" s="35" t="str">
        <f t="shared" si="1"/>
        <v/>
      </c>
      <c r="K36" s="36"/>
      <c r="L36" s="37"/>
      <c r="M36" s="37"/>
      <c r="O36" s="2" t="s">
        <v>19</v>
      </c>
    </row>
    <row r="37" spans="1:15" ht="13.5">
      <c r="A37" s="59">
        <v>9</v>
      </c>
      <c r="C37" s="62"/>
      <c r="D37" s="64"/>
      <c r="E37" s="49"/>
      <c r="F37" s="27"/>
      <c r="G37" s="27"/>
      <c r="H37" s="27"/>
      <c r="I37" s="28"/>
      <c r="J37" s="29" t="str">
        <f t="shared" si="1"/>
        <v/>
      </c>
      <c r="K37" s="30"/>
      <c r="L37" s="31"/>
      <c r="M37" s="31"/>
      <c r="O37" s="2" t="s">
        <v>20</v>
      </c>
    </row>
    <row r="38" spans="1:15" ht="13.5">
      <c r="A38" s="59"/>
      <c r="C38" s="63"/>
      <c r="D38" s="65"/>
      <c r="E38" s="32"/>
      <c r="F38" s="33"/>
      <c r="G38" s="33"/>
      <c r="H38" s="33"/>
      <c r="I38" s="34"/>
      <c r="J38" s="35" t="str">
        <f t="shared" si="1"/>
        <v/>
      </c>
      <c r="K38" s="36"/>
      <c r="L38" s="37"/>
      <c r="M38" s="37"/>
      <c r="O38" s="2" t="s">
        <v>21</v>
      </c>
    </row>
    <row r="39" spans="1:15" ht="13.5">
      <c r="A39" s="59">
        <v>10</v>
      </c>
      <c r="C39" s="62"/>
      <c r="D39" s="64"/>
      <c r="E39" s="49"/>
      <c r="F39" s="27"/>
      <c r="G39" s="27"/>
      <c r="H39" s="27"/>
      <c r="I39" s="28"/>
      <c r="J39" s="29" t="str">
        <f t="shared" si="1"/>
        <v/>
      </c>
      <c r="K39" s="30"/>
      <c r="L39" s="31"/>
      <c r="M39" s="31"/>
      <c r="O39" s="2" t="s">
        <v>22</v>
      </c>
    </row>
    <row r="40" spans="1:15" ht="13.5">
      <c r="A40" s="59"/>
      <c r="C40" s="63"/>
      <c r="D40" s="65"/>
      <c r="E40" s="32"/>
      <c r="F40" s="33"/>
      <c r="G40" s="33"/>
      <c r="H40" s="33"/>
      <c r="I40" s="34"/>
      <c r="J40" s="35" t="str">
        <f t="shared" si="1"/>
        <v/>
      </c>
      <c r="K40" s="36"/>
      <c r="L40" s="37"/>
      <c r="M40" s="37"/>
    </row>
    <row r="41" spans="1:15" ht="13.5">
      <c r="A41" s="59">
        <v>11</v>
      </c>
      <c r="C41" s="62"/>
      <c r="D41" s="64"/>
      <c r="E41" s="49"/>
      <c r="F41" s="27"/>
      <c r="G41" s="27"/>
      <c r="H41" s="27"/>
      <c r="I41" s="28"/>
      <c r="J41" s="29" t="str">
        <f t="shared" si="1"/>
        <v/>
      </c>
      <c r="K41" s="30"/>
      <c r="L41" s="31"/>
      <c r="M41" s="31"/>
    </row>
    <row r="42" spans="1:15" ht="13.5">
      <c r="A42" s="59"/>
      <c r="C42" s="63"/>
      <c r="D42" s="65"/>
      <c r="E42" s="32"/>
      <c r="F42" s="33"/>
      <c r="G42" s="33"/>
      <c r="H42" s="33"/>
      <c r="I42" s="34"/>
      <c r="J42" s="35" t="str">
        <f t="shared" si="1"/>
        <v/>
      </c>
      <c r="K42" s="36"/>
      <c r="L42" s="37"/>
      <c r="M42" s="37"/>
    </row>
    <row r="43" spans="1:15" ht="13.5">
      <c r="A43" s="59">
        <v>12</v>
      </c>
      <c r="C43" s="62"/>
      <c r="D43" s="64"/>
      <c r="E43" s="49"/>
      <c r="F43" s="27"/>
      <c r="G43" s="27"/>
      <c r="H43" s="27"/>
      <c r="I43" s="28"/>
      <c r="J43" s="29" t="str">
        <f t="shared" si="1"/>
        <v/>
      </c>
      <c r="K43" s="30"/>
      <c r="L43" s="31"/>
      <c r="M43" s="31"/>
    </row>
    <row r="44" spans="1:15" ht="13.5">
      <c r="A44" s="59"/>
      <c r="C44" s="63"/>
      <c r="D44" s="65"/>
      <c r="E44" s="32"/>
      <c r="F44" s="33"/>
      <c r="G44" s="33"/>
      <c r="H44" s="33"/>
      <c r="I44" s="34"/>
      <c r="J44" s="35" t="str">
        <f t="shared" si="1"/>
        <v/>
      </c>
      <c r="K44" s="36"/>
      <c r="L44" s="37"/>
      <c r="M44" s="37"/>
    </row>
    <row r="45" spans="1:15" ht="13.5">
      <c r="A45" s="59">
        <v>13</v>
      </c>
      <c r="C45" s="62"/>
      <c r="D45" s="64"/>
      <c r="E45" s="49"/>
      <c r="F45" s="27"/>
      <c r="G45" s="27"/>
      <c r="H45" s="27"/>
      <c r="I45" s="28"/>
      <c r="J45" s="29" t="str">
        <f t="shared" si="1"/>
        <v/>
      </c>
      <c r="K45" s="30"/>
      <c r="L45" s="31"/>
      <c r="M45" s="31"/>
    </row>
    <row r="46" spans="1:15" ht="13.5">
      <c r="A46" s="59"/>
      <c r="C46" s="63"/>
      <c r="D46" s="65"/>
      <c r="E46" s="32"/>
      <c r="F46" s="33"/>
      <c r="G46" s="33"/>
      <c r="H46" s="33"/>
      <c r="I46" s="34"/>
      <c r="J46" s="35" t="str">
        <f t="shared" si="1"/>
        <v/>
      </c>
      <c r="K46" s="36"/>
      <c r="L46" s="37"/>
      <c r="M46" s="37"/>
    </row>
    <row r="47" spans="1:15" ht="13.5">
      <c r="A47" s="59">
        <v>14</v>
      </c>
      <c r="C47" s="62"/>
      <c r="D47" s="64"/>
      <c r="E47" s="49"/>
      <c r="F47" s="27"/>
      <c r="G47" s="27"/>
      <c r="H47" s="27"/>
      <c r="I47" s="28"/>
      <c r="J47" s="29" t="str">
        <f t="shared" si="1"/>
        <v/>
      </c>
      <c r="K47" s="30"/>
      <c r="L47" s="31"/>
      <c r="M47" s="31"/>
    </row>
    <row r="48" spans="1:15" ht="13.5">
      <c r="A48" s="59"/>
      <c r="C48" s="63"/>
      <c r="D48" s="65"/>
      <c r="E48" s="32"/>
      <c r="F48" s="33"/>
      <c r="G48" s="33"/>
      <c r="H48" s="33"/>
      <c r="I48" s="34"/>
      <c r="J48" s="35" t="str">
        <f t="shared" si="1"/>
        <v/>
      </c>
      <c r="K48" s="36"/>
      <c r="L48" s="37"/>
      <c r="M48" s="37"/>
    </row>
    <row r="49" spans="1:14" ht="13.5">
      <c r="A49" s="59">
        <v>15</v>
      </c>
      <c r="C49" s="62"/>
      <c r="D49" s="64"/>
      <c r="E49" s="49"/>
      <c r="F49" s="27"/>
      <c r="G49" s="27"/>
      <c r="H49" s="27"/>
      <c r="I49" s="28"/>
      <c r="J49" s="29" t="str">
        <f t="shared" si="1"/>
        <v/>
      </c>
      <c r="K49" s="30"/>
      <c r="L49" s="31"/>
      <c r="M49" s="31"/>
    </row>
    <row r="50" spans="1:14" ht="13.5">
      <c r="A50" s="59"/>
      <c r="C50" s="63"/>
      <c r="D50" s="65"/>
      <c r="E50" s="32"/>
      <c r="F50" s="33"/>
      <c r="G50" s="33"/>
      <c r="H50" s="33"/>
      <c r="I50" s="34"/>
      <c r="J50" s="35" t="str">
        <f t="shared" si="1"/>
        <v/>
      </c>
      <c r="K50" s="36"/>
      <c r="L50" s="37"/>
      <c r="M50" s="37"/>
    </row>
    <row r="52" spans="1:14" s="40" customFormat="1" ht="12">
      <c r="A52" s="39"/>
      <c r="B52" s="39"/>
      <c r="C52" s="40" t="s">
        <v>57</v>
      </c>
      <c r="D52" s="41"/>
      <c r="E52" s="41"/>
      <c r="N52" s="40">
        <v>1</v>
      </c>
    </row>
    <row r="53" spans="1:14" s="40" customFormat="1" ht="12">
      <c r="A53" s="39"/>
      <c r="B53" s="39"/>
      <c r="C53" s="39"/>
      <c r="F53" s="41"/>
      <c r="N53" s="40">
        <v>2</v>
      </c>
    </row>
    <row r="54" spans="1:14" ht="12">
      <c r="N54" s="40">
        <v>3</v>
      </c>
    </row>
    <row r="55" spans="1:14" ht="12">
      <c r="N55" s="40">
        <v>4</v>
      </c>
    </row>
    <row r="56" spans="1:14" ht="12">
      <c r="N56" s="40">
        <v>5</v>
      </c>
    </row>
    <row r="57" spans="1:14" ht="12">
      <c r="N57" s="40">
        <v>6</v>
      </c>
    </row>
    <row r="58" spans="1:14" ht="12">
      <c r="N58" s="40">
        <v>7</v>
      </c>
    </row>
    <row r="59" spans="1:14" ht="12">
      <c r="N59" s="40">
        <v>8</v>
      </c>
    </row>
    <row r="60" spans="1:14" ht="12">
      <c r="N60" s="40">
        <v>9</v>
      </c>
    </row>
    <row r="61" spans="1:14" ht="12">
      <c r="N61" s="40">
        <v>10</v>
      </c>
    </row>
    <row r="62" spans="1:14" ht="12">
      <c r="N62" s="40">
        <v>11</v>
      </c>
    </row>
    <row r="63" spans="1:14" ht="12">
      <c r="N63" s="40">
        <v>12</v>
      </c>
    </row>
    <row r="64" spans="1:14" ht="12">
      <c r="N64" s="40">
        <v>13</v>
      </c>
    </row>
    <row r="65" spans="14:14" ht="12">
      <c r="N65" s="40">
        <v>14</v>
      </c>
    </row>
    <row r="66" spans="14:14" ht="12">
      <c r="N66" s="40">
        <v>15</v>
      </c>
    </row>
    <row r="67" spans="14:14" ht="12">
      <c r="N67" s="40">
        <v>16</v>
      </c>
    </row>
    <row r="68" spans="14:14" ht="12">
      <c r="N68" s="40">
        <v>17</v>
      </c>
    </row>
    <row r="69" spans="14:14" ht="12">
      <c r="N69" s="40">
        <v>18</v>
      </c>
    </row>
    <row r="70" spans="14:14" ht="12">
      <c r="N70" s="40">
        <v>19</v>
      </c>
    </row>
    <row r="71" spans="14:14" ht="12">
      <c r="N71" s="40">
        <v>20</v>
      </c>
    </row>
    <row r="72" spans="14:14" ht="12">
      <c r="N72" s="40">
        <v>21</v>
      </c>
    </row>
    <row r="73" spans="14:14" ht="12">
      <c r="N73" s="40">
        <v>22</v>
      </c>
    </row>
    <row r="74" spans="14:14" ht="12">
      <c r="N74" s="40">
        <v>23</v>
      </c>
    </row>
    <row r="75" spans="14:14" ht="12">
      <c r="N75" s="40">
        <v>24</v>
      </c>
    </row>
    <row r="76" spans="14:14" ht="12">
      <c r="N76" s="40">
        <v>25</v>
      </c>
    </row>
    <row r="77" spans="14:14" ht="12">
      <c r="N77" s="40">
        <v>26</v>
      </c>
    </row>
    <row r="78" spans="14:14" ht="12">
      <c r="N78" s="40">
        <v>27</v>
      </c>
    </row>
    <row r="79" spans="14:14" ht="12">
      <c r="N79" s="40">
        <v>28</v>
      </c>
    </row>
    <row r="80" spans="14:14" ht="12">
      <c r="N80" s="40">
        <v>29</v>
      </c>
    </row>
    <row r="81" spans="14:14" ht="12">
      <c r="N81" s="40">
        <v>30</v>
      </c>
    </row>
    <row r="82" spans="14:14" ht="12">
      <c r="N82" s="40">
        <v>31</v>
      </c>
    </row>
  </sheetData>
  <mergeCells count="52">
    <mergeCell ref="C3:E6"/>
    <mergeCell ref="A37:A38"/>
    <mergeCell ref="C37:C38"/>
    <mergeCell ref="D37:D38"/>
    <mergeCell ref="C35:C36"/>
    <mergeCell ref="D35:D36"/>
    <mergeCell ref="C11:C15"/>
    <mergeCell ref="C16:E16"/>
    <mergeCell ref="A35:A36"/>
    <mergeCell ref="D23:D24"/>
    <mergeCell ref="C25:C26"/>
    <mergeCell ref="D25:D26"/>
    <mergeCell ref="C27:C28"/>
    <mergeCell ref="A39:A40"/>
    <mergeCell ref="C39:C40"/>
    <mergeCell ref="D39:D40"/>
    <mergeCell ref="A41:A42"/>
    <mergeCell ref="C41:C42"/>
    <mergeCell ref="D41:D42"/>
    <mergeCell ref="A43:A44"/>
    <mergeCell ref="C43:C44"/>
    <mergeCell ref="D43:D44"/>
    <mergeCell ref="A49:A50"/>
    <mergeCell ref="C49:C50"/>
    <mergeCell ref="D49:D50"/>
    <mergeCell ref="A45:A46"/>
    <mergeCell ref="C45:C46"/>
    <mergeCell ref="D45:D46"/>
    <mergeCell ref="A47:A48"/>
    <mergeCell ref="C47:C48"/>
    <mergeCell ref="D47:D48"/>
    <mergeCell ref="D27:D28"/>
    <mergeCell ref="C29:C30"/>
    <mergeCell ref="A23:A24"/>
    <mergeCell ref="C31:C32"/>
    <mergeCell ref="D31:D32"/>
    <mergeCell ref="A25:A26"/>
    <mergeCell ref="A27:A28"/>
    <mergeCell ref="A1:M1"/>
    <mergeCell ref="A33:A34"/>
    <mergeCell ref="I7:L8"/>
    <mergeCell ref="C33:C34"/>
    <mergeCell ref="D33:D34"/>
    <mergeCell ref="A29:A30"/>
    <mergeCell ref="A31:A32"/>
    <mergeCell ref="A21:A22"/>
    <mergeCell ref="B21:B22"/>
    <mergeCell ref="C21:C22"/>
    <mergeCell ref="D21:D22"/>
    <mergeCell ref="D29:D30"/>
    <mergeCell ref="B23:B24"/>
    <mergeCell ref="C23:C24"/>
  </mergeCells>
  <phoneticPr fontId="3"/>
  <dataValidations count="7">
    <dataValidation allowBlank="1" promptTitle="他の出場種目" prompt="リストの中から選択して下さい" sqref="K21:L50" xr:uid="{00000000-0002-0000-0000-000000000000}"/>
    <dataValidation type="list" allowBlank="1" showInputMessage="1" showErrorMessage="1" promptTitle="種目" prompt="種目を矢印ボタンを押してリストの中から選択して下さい。" sqref="C21:C50" xr:uid="{00000000-0002-0000-0000-000001000000}">
      <formula1>$N$21:$N$25</formula1>
    </dataValidation>
    <dataValidation type="list" allowBlank="1" showInputMessage="1" showErrorMessage="1" sqref="D21:D50" xr:uid="{00000000-0002-0000-0000-000002000000}">
      <formula1>$O$21:$O$39</formula1>
    </dataValidation>
    <dataValidation type="list" allowBlank="1" showInputMessage="1" showErrorMessage="1" sqref="H7" xr:uid="{00000000-0002-0000-0000-000003000000}">
      <formula1>$N$6:$N$8</formula1>
    </dataValidation>
    <dataValidation type="list" allowBlank="1" promptTitle="他の出場種目" prompt="リストの中から選択して下さい" sqref="M21:M50" xr:uid="{5F2E85FA-9BE6-44B9-AD88-B33493C22AB5}">
      <formula1>"●, - "</formula1>
    </dataValidation>
    <dataValidation type="list" allowBlank="1" showInputMessage="1" showErrorMessage="1" sqref="C9" xr:uid="{34FE9DB5-B105-4B50-9120-3A9734E73804}">
      <formula1>"3,4"</formula1>
    </dataValidation>
    <dataValidation type="list" allowBlank="1" showInputMessage="1" showErrorMessage="1" sqref="E9" xr:uid="{FAEF9D34-94FA-43A6-9652-45509BD38DFA}">
      <formula1>$N$52:$N$82</formula1>
    </dataValidation>
  </dataValidations>
  <printOptions horizontalCentered="1" verticalCentered="1"/>
  <pageMargins left="0.31496062992125984" right="0.11811023622047245" top="0.15748031496062992" bottom="0.19685039370078741" header="0.31496062992125984" footer="0.31496062992125984"/>
  <pageSetup paperSize="9" scale="91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443φ(.. )Yohimi Fukushima</dc:creator>
  <cp:lastModifiedBy>443φ(.. )Yohimi Fukushima</cp:lastModifiedBy>
  <cp:lastPrinted>2020-03-01T02:13:16Z</cp:lastPrinted>
  <dcterms:created xsi:type="dcterms:W3CDTF">2019-02-19T14:44:22Z</dcterms:created>
  <dcterms:modified xsi:type="dcterms:W3CDTF">2023-03-18T03:54:27Z</dcterms:modified>
</cp:coreProperties>
</file>