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7860"/>
  </bookViews>
  <sheets>
    <sheet name="1" sheetId="1" r:id="rId1"/>
  </sheets>
  <definedNames>
    <definedName name="_xlnm.Print_Area" localSheetId="0">'1'!$A$1:$K$49</definedName>
  </definedNames>
  <calcPr calcId="145621" concurrentCalc="0"/>
</workbook>
</file>

<file path=xl/calcChain.xml><?xml version="1.0" encoding="utf-8"?>
<calcChain xmlns="http://schemas.openxmlformats.org/spreadsheetml/2006/main">
  <c r="H7" i="1" l="1"/>
  <c r="E11" i="1"/>
  <c r="F11" i="1"/>
  <c r="E12" i="1"/>
  <c r="F12" i="1"/>
  <c r="E13" i="1"/>
  <c r="F13" i="1"/>
  <c r="E14" i="1"/>
  <c r="F14" i="1"/>
  <c r="E15" i="1"/>
  <c r="F15" i="1"/>
  <c r="F16" i="1"/>
  <c r="I2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</calcChain>
</file>

<file path=xl/sharedStrings.xml><?xml version="1.0" encoding="utf-8"?>
<sst xmlns="http://schemas.openxmlformats.org/spreadsheetml/2006/main" count="65" uniqueCount="53">
  <si>
    <t>申込責任者</t>
    <rPh sb="0" eb="2">
      <t>モウシコミ</t>
    </rPh>
    <rPh sb="2" eb="5">
      <t>セキニンシャ</t>
    </rPh>
    <phoneticPr fontId="3"/>
  </si>
  <si>
    <t>e-mail</t>
    <phoneticPr fontId="3"/>
  </si>
  <si>
    <t>種目</t>
    <rPh sb="0" eb="2">
      <t>シュモク</t>
    </rPh>
    <phoneticPr fontId="3"/>
  </si>
  <si>
    <t>ふりがな</t>
    <phoneticPr fontId="3"/>
  </si>
  <si>
    <t>チーム名</t>
    <rPh sb="3" eb="4">
      <t>メイ</t>
    </rPh>
    <phoneticPr fontId="3"/>
  </si>
  <si>
    <t>年齢</t>
    <rPh sb="0" eb="2">
      <t>ネンレイ</t>
    </rPh>
    <phoneticPr fontId="3"/>
  </si>
  <si>
    <t>審判
資格級</t>
    <rPh sb="0" eb="2">
      <t>シンパン</t>
    </rPh>
    <rPh sb="3" eb="5">
      <t>シカク</t>
    </rPh>
    <rPh sb="5" eb="6">
      <t>キュウ</t>
    </rPh>
    <phoneticPr fontId="3"/>
  </si>
  <si>
    <t>第1２回　全国社会人クラブバドミントン大会　（個人戦）参加申込書</t>
  </si>
  <si>
    <t>神奈川</t>
    <rPh sb="0" eb="3">
      <t>カナガワ</t>
    </rPh>
    <phoneticPr fontId="3"/>
  </si>
  <si>
    <t>日バ会員番号
（8桁）</t>
    <rPh sb="0" eb="1">
      <t>ヒ</t>
    </rPh>
    <rPh sb="2" eb="4">
      <t>カイイン</t>
    </rPh>
    <rPh sb="4" eb="6">
      <t>バンゴウ</t>
    </rPh>
    <rPh sb="9" eb="10">
      <t>ケタ</t>
    </rPh>
    <phoneticPr fontId="3"/>
  </si>
  <si>
    <t>クラス</t>
    <phoneticPr fontId="3"/>
  </si>
  <si>
    <t>MS</t>
    <phoneticPr fontId="3"/>
  </si>
  <si>
    <t>MD</t>
    <phoneticPr fontId="3"/>
  </si>
  <si>
    <t>WS</t>
    <phoneticPr fontId="3"/>
  </si>
  <si>
    <t>WD</t>
    <phoneticPr fontId="3"/>
  </si>
  <si>
    <t>XD</t>
    <phoneticPr fontId="3"/>
  </si>
  <si>
    <t>一般</t>
    <rPh sb="0" eb="2">
      <t>イッパン</t>
    </rPh>
    <phoneticPr fontId="3"/>
  </si>
  <si>
    <t>合計60</t>
    <rPh sb="0" eb="2">
      <t>ゴウケイ</t>
    </rPh>
    <phoneticPr fontId="3"/>
  </si>
  <si>
    <t>合計70</t>
    <rPh sb="0" eb="2">
      <t>ゴウケイ</t>
    </rPh>
    <phoneticPr fontId="3"/>
  </si>
  <si>
    <t>合計80</t>
    <rPh sb="0" eb="2">
      <t>ゴウケイ</t>
    </rPh>
    <phoneticPr fontId="3"/>
  </si>
  <si>
    <t>合計90</t>
    <rPh sb="0" eb="2">
      <t>ゴウケイ</t>
    </rPh>
    <phoneticPr fontId="3"/>
  </si>
  <si>
    <t>合計100</t>
    <rPh sb="0" eb="2">
      <t>ゴウケイ</t>
    </rPh>
    <phoneticPr fontId="3"/>
  </si>
  <si>
    <t>合計110</t>
    <rPh sb="0" eb="2">
      <t>ゴウケイ</t>
    </rPh>
    <phoneticPr fontId="3"/>
  </si>
  <si>
    <t>合計120</t>
    <rPh sb="0" eb="2">
      <t>ゴウケイ</t>
    </rPh>
    <phoneticPr fontId="3"/>
  </si>
  <si>
    <t>合計130</t>
    <rPh sb="0" eb="2">
      <t>ゴウケイ</t>
    </rPh>
    <phoneticPr fontId="3"/>
  </si>
  <si>
    <t>クラス</t>
    <phoneticPr fontId="3"/>
  </si>
  <si>
    <t>選手名</t>
    <rPh sb="0" eb="2">
      <t>センシュ</t>
    </rPh>
    <rPh sb="2" eb="3">
      <t>メイ</t>
    </rPh>
    <phoneticPr fontId="3"/>
  </si>
  <si>
    <t>自動表示</t>
    <rPh sb="0" eb="2">
      <t>ジドウ</t>
    </rPh>
    <rPh sb="2" eb="4">
      <t>ヒョウジ</t>
    </rPh>
    <phoneticPr fontId="3"/>
  </si>
  <si>
    <t>ｼﾝｸﾞﾙｽの場合は下段を空欄にしてください。</t>
    <rPh sb="7" eb="9">
      <t>バアイ</t>
    </rPh>
    <rPh sb="10" eb="12">
      <t>ゲダン</t>
    </rPh>
    <rPh sb="13" eb="15">
      <t>クウラン</t>
    </rPh>
    <phoneticPr fontId="3"/>
  </si>
  <si>
    <t>MS</t>
    <phoneticPr fontId="3"/>
  </si>
  <si>
    <t>WS</t>
    <phoneticPr fontId="3"/>
  </si>
  <si>
    <t>円</t>
    <rPh sb="0" eb="1">
      <t>エン</t>
    </rPh>
    <phoneticPr fontId="3"/>
  </si>
  <si>
    <t>参加費</t>
    <rPh sb="0" eb="2">
      <t>サンカ</t>
    </rPh>
    <rPh sb="2" eb="3">
      <t>ヒ</t>
    </rPh>
    <phoneticPr fontId="3"/>
  </si>
  <si>
    <t>合計</t>
    <rPh sb="0" eb="2">
      <t>ゴウケイ</t>
    </rPh>
    <phoneticPr fontId="3"/>
  </si>
  <si>
    <t>チーム名・氏名</t>
    <rPh sb="3" eb="4">
      <t>メイ</t>
    </rPh>
    <rPh sb="5" eb="7">
      <t>シメイ</t>
    </rPh>
    <phoneticPr fontId="3"/>
  </si>
  <si>
    <t>電話</t>
    <phoneticPr fontId="3"/>
  </si>
  <si>
    <t>住所　〒</t>
    <rPh sb="0" eb="2">
      <t>ジュウショ</t>
    </rPh>
    <phoneticPr fontId="3"/>
  </si>
  <si>
    <t>生年月日
yyyy/mm/dd</t>
    <rPh sb="0" eb="2">
      <t>セイネン</t>
    </rPh>
    <rPh sb="2" eb="4">
      <t>ガッピ</t>
    </rPh>
    <phoneticPr fontId="3"/>
  </si>
  <si>
    <t>西暦</t>
    <rPh sb="0" eb="2">
      <t>セイレキ</t>
    </rPh>
    <phoneticPr fontId="3"/>
  </si>
  <si>
    <t>┌2019/4/1現在の年齢</t>
    <rPh sb="9" eb="11">
      <t>ゲンザイ</t>
    </rPh>
    <rPh sb="12" eb="14">
      <t>ネンレイ</t>
    </rPh>
    <phoneticPr fontId="3"/>
  </si>
  <si>
    <t>　　下記の通り代金を添えて申し込みいたします。</t>
    <rPh sb="2" eb="4">
      <t>カキ</t>
    </rPh>
    <rPh sb="5" eb="6">
      <t>トオ</t>
    </rPh>
    <rPh sb="7" eb="9">
      <t>ダイキン</t>
    </rPh>
    <rPh sb="10" eb="11">
      <t>ソ</t>
    </rPh>
    <rPh sb="13" eb="14">
      <t>モウ</t>
    </rPh>
    <rPh sb="15" eb="16">
      <t>コ</t>
    </rPh>
    <phoneticPr fontId="11"/>
  </si>
  <si>
    <t>2019年　　　月　　　日</t>
    <rPh sb="4" eb="5">
      <t>ネン</t>
    </rPh>
    <rPh sb="8" eb="9">
      <t>ツキ</t>
    </rPh>
    <rPh sb="12" eb="13">
      <t>ヒ</t>
    </rPh>
    <phoneticPr fontId="3"/>
  </si>
  <si>
    <t>　　みずほ銀行</t>
    <rPh sb="5" eb="7">
      <t>ギンコウ</t>
    </rPh>
    <phoneticPr fontId="3"/>
  </si>
  <si>
    <t>　　鶴ヶ峰支店（店番550）</t>
    <rPh sb="2" eb="5">
      <t>ツルガミネ</t>
    </rPh>
    <rPh sb="5" eb="7">
      <t>シテン</t>
    </rPh>
    <rPh sb="8" eb="10">
      <t>ミセバン</t>
    </rPh>
    <phoneticPr fontId="3"/>
  </si>
  <si>
    <t>　　普通　8035265</t>
    <rPh sb="2" eb="4">
      <t>フツウ</t>
    </rPh>
    <phoneticPr fontId="3"/>
  </si>
  <si>
    <t>　　神奈川県社会人バドミントン連盟</t>
    <rPh sb="2" eb="6">
      <t>カナガワケン</t>
    </rPh>
    <rPh sb="6" eb="8">
      <t>シャカイ</t>
    </rPh>
    <rPh sb="8" eb="9">
      <t>ジン</t>
    </rPh>
    <rPh sb="15" eb="17">
      <t>レンメイ</t>
    </rPh>
    <phoneticPr fontId="3"/>
  </si>
  <si>
    <t>　　※振込者名にチーム名を追加してください。</t>
    <rPh sb="3" eb="5">
      <t>フリコミ</t>
    </rPh>
    <rPh sb="5" eb="6">
      <t>シャ</t>
    </rPh>
    <rPh sb="6" eb="7">
      <t>メイ</t>
    </rPh>
    <rPh sb="11" eb="12">
      <t>メイ</t>
    </rPh>
    <rPh sb="13" eb="15">
      <t>ツイカ</t>
    </rPh>
    <phoneticPr fontId="3"/>
  </si>
  <si>
    <t>≪振込先口座≫</t>
    <rPh sb="1" eb="3">
      <t>フリコミ</t>
    </rPh>
    <rPh sb="3" eb="4">
      <t>サキ</t>
    </rPh>
    <rPh sb="4" eb="6">
      <t>コウザ</t>
    </rPh>
    <phoneticPr fontId="3"/>
  </si>
  <si>
    <t>スポンサー登録の希望：</t>
    <rPh sb="5" eb="7">
      <t>トウロク</t>
    </rPh>
    <rPh sb="8" eb="10">
      <t>キボウ</t>
    </rPh>
    <phoneticPr fontId="3"/>
  </si>
  <si>
    <t>■あり</t>
    <phoneticPr fontId="3"/>
  </si>
  <si>
    <t>■なし</t>
    <phoneticPr fontId="3"/>
  </si>
  <si>
    <t>選択してください</t>
    <rPh sb="0" eb="2">
      <t>センタク</t>
    </rPh>
    <phoneticPr fontId="3"/>
  </si>
  <si>
    <t>申請書類を申込み責任者に後日送りますので、4/20までに&lt;kyo-_gi@ksbad.com&gt;宛て返送してください。</t>
    <rPh sb="0" eb="2">
      <t>シンセイ</t>
    </rPh>
    <rPh sb="2" eb="4">
      <t>ショルイ</t>
    </rPh>
    <rPh sb="5" eb="7">
      <t>モウシコ</t>
    </rPh>
    <rPh sb="8" eb="11">
      <t>セキニンシャ</t>
    </rPh>
    <rPh sb="12" eb="14">
      <t>ゴジツ</t>
    </rPh>
    <rPh sb="14" eb="15">
      <t>オク</t>
    </rPh>
    <rPh sb="47" eb="48">
      <t>ア</t>
    </rPh>
    <rPh sb="49" eb="51">
      <t>ヘンソウ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</si>
</sst>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9" formatCode="yyyy/m/d;@"/>
    <numFmt numFmtId="180" formatCode="0&quot;名&quot;"/>
    <numFmt numFmtId="181" formatCode="0&quot;組&quot;"/>
  </numFmts>
  <fonts count="15" x14ac:knownFonts="1">
    <font>
      <sz val="9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9"/>
      <color rgb="FFFF0000"/>
      <name val="MS UI Gothic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2"/>
      <charset val="128"/>
    </font>
    <font>
      <sz val="10"/>
      <color theme="1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b/>
      <sz val="10"/>
      <color rgb="FFFF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6" fillId="0" borderId="11" xfId="2" applyFont="1" applyBorder="1" applyAlignment="1">
      <alignment horizontal="right" vertical="center"/>
    </xf>
    <xf numFmtId="180" fontId="6" fillId="0" borderId="11" xfId="2" applyNumberFormat="1" applyFont="1" applyBorder="1">
      <alignment vertical="center"/>
    </xf>
    <xf numFmtId="41" fontId="6" fillId="0" borderId="11" xfId="1" applyNumberFormat="1" applyFont="1" applyBorder="1" applyAlignment="1">
      <alignment horizontal="right" vertical="center"/>
    </xf>
    <xf numFmtId="0" fontId="6" fillId="0" borderId="12" xfId="2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textRotation="255"/>
    </xf>
    <xf numFmtId="0" fontId="6" fillId="0" borderId="0" xfId="2" applyFont="1" applyBorder="1" applyAlignment="1">
      <alignment horizontal="right" vertical="center"/>
    </xf>
    <xf numFmtId="180" fontId="6" fillId="0" borderId="0" xfId="2" applyNumberFormat="1" applyFont="1" applyBorder="1">
      <alignment vertical="center"/>
    </xf>
    <xf numFmtId="41" fontId="6" fillId="0" borderId="0" xfId="1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181" fontId="6" fillId="0" borderId="0" xfId="2" applyNumberFormat="1" applyFont="1" applyBorder="1">
      <alignment vertical="center"/>
    </xf>
    <xf numFmtId="0" fontId="6" fillId="0" borderId="16" xfId="2" applyFont="1" applyBorder="1">
      <alignment vertical="center"/>
    </xf>
    <xf numFmtId="0" fontId="6" fillId="2" borderId="16" xfId="2" applyFont="1" applyFill="1" applyBorder="1" applyAlignment="1">
      <alignment horizontal="center" vertical="center"/>
    </xf>
    <xf numFmtId="41" fontId="6" fillId="2" borderId="16" xfId="1" applyNumberFormat="1" applyFont="1" applyFill="1" applyBorder="1" applyAlignment="1">
      <alignment horizontal="right" vertical="center"/>
    </xf>
    <xf numFmtId="0" fontId="6" fillId="2" borderId="17" xfId="2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2" applyFont="1">
      <alignment vertical="center"/>
    </xf>
    <xf numFmtId="0" fontId="7" fillId="0" borderId="1" xfId="2" applyFont="1" applyBorder="1">
      <alignment vertical="center"/>
    </xf>
    <xf numFmtId="0" fontId="6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center" vertical="center" textRotation="255" shrinkToFit="1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8" xfId="2" applyFont="1" applyBorder="1" applyAlignment="1" applyProtection="1">
      <alignment vertical="center" shrinkToFit="1"/>
      <protection locked="0"/>
    </xf>
    <xf numFmtId="179" fontId="7" fillId="0" borderId="8" xfId="2" applyNumberFormat="1" applyFont="1" applyBorder="1" applyProtection="1">
      <alignment vertical="center"/>
      <protection locked="0"/>
    </xf>
    <xf numFmtId="0" fontId="7" fillId="2" borderId="8" xfId="2" applyFont="1" applyFill="1" applyBorder="1" applyAlignment="1">
      <alignment horizontal="center" vertical="center"/>
    </xf>
    <xf numFmtId="49" fontId="6" fillId="0" borderId="8" xfId="2" applyNumberFormat="1" applyFont="1" applyBorder="1" applyAlignment="1" applyProtection="1">
      <alignment horizontal="center" vertical="center" shrinkToFit="1"/>
      <protection locked="0"/>
    </xf>
    <xf numFmtId="0" fontId="6" fillId="0" borderId="8" xfId="2" applyFont="1" applyBorder="1" applyAlignment="1" applyProtection="1">
      <alignment horizontal="center" vertical="center" shrinkToFit="1"/>
      <protection locked="0"/>
    </xf>
    <xf numFmtId="0" fontId="7" fillId="0" borderId="6" xfId="2" applyFont="1" applyBorder="1" applyAlignment="1">
      <alignment horizontal="center" vertical="center" textRotation="255" shrinkToFit="1"/>
    </xf>
    <xf numFmtId="0" fontId="7" fillId="0" borderId="6" xfId="2" applyFont="1" applyBorder="1" applyAlignment="1" applyProtection="1">
      <alignment horizontal="center" vertical="center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9" xfId="2" applyFont="1" applyBorder="1" applyAlignment="1" applyProtection="1">
      <alignment vertical="center" shrinkToFit="1"/>
      <protection locked="0"/>
    </xf>
    <xf numFmtId="179" fontId="7" fillId="0" borderId="9" xfId="2" applyNumberFormat="1" applyFont="1" applyBorder="1" applyProtection="1">
      <alignment vertical="center"/>
      <protection locked="0"/>
    </xf>
    <xf numFmtId="0" fontId="7" fillId="2" borderId="9" xfId="2" applyFont="1" applyFill="1" applyBorder="1" applyAlignment="1">
      <alignment horizontal="center" vertical="center"/>
    </xf>
    <xf numFmtId="49" fontId="6" fillId="0" borderId="9" xfId="2" applyNumberFormat="1" applyFont="1" applyBorder="1" applyAlignment="1" applyProtection="1">
      <alignment horizontal="center" vertical="center" shrinkToFit="1"/>
      <protection locked="0"/>
    </xf>
    <xf numFmtId="0" fontId="6" fillId="0" borderId="9" xfId="2" applyFont="1" applyBorder="1" applyAlignment="1" applyProtection="1">
      <alignment horizontal="center" vertical="center" shrinkToFit="1"/>
      <protection locked="0"/>
    </xf>
    <xf numFmtId="0" fontId="6" fillId="0" borderId="2" xfId="2" applyFont="1" applyBorder="1" applyAlignment="1" applyProtection="1">
      <alignment horizontal="left" vertical="center" shrinkToFit="1"/>
      <protection locked="0"/>
    </xf>
    <xf numFmtId="0" fontId="6" fillId="0" borderId="3" xfId="2" applyFont="1" applyBorder="1" applyAlignment="1" applyProtection="1">
      <alignment horizontal="left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left" vertical="center"/>
      <protection locked="0"/>
    </xf>
    <xf numFmtId="0" fontId="7" fillId="0" borderId="2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textRotation="255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4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workbookViewId="0">
      <selection sqref="A1:K1"/>
    </sheetView>
  </sheetViews>
  <sheetFormatPr defaultRowHeight="11.25" x14ac:dyDescent="0.2"/>
  <cols>
    <col min="1" max="1" width="3" style="2" customWidth="1"/>
    <col min="2" max="2" width="3" style="2" hidden="1" customWidth="1"/>
    <col min="3" max="4" width="5" style="2" customWidth="1"/>
    <col min="5" max="7" width="15.5703125" style="2" customWidth="1"/>
    <col min="8" max="8" width="10.140625" style="2" customWidth="1"/>
    <col min="9" max="9" width="7.42578125" style="2" customWidth="1"/>
    <col min="10" max="10" width="12.140625" style="2" customWidth="1"/>
    <col min="11" max="11" width="7.5703125" style="2" customWidth="1"/>
    <col min="12" max="12" width="9.140625" style="2"/>
    <col min="13" max="14" width="9.140625" style="3" hidden="1" customWidth="1"/>
    <col min="15" max="15" width="9.140625" style="3"/>
    <col min="16" max="16384" width="9.140625" style="2"/>
  </cols>
  <sheetData>
    <row r="1" spans="1:14" ht="18.7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4" ht="13.5" x14ac:dyDescent="0.2">
      <c r="E3" s="4" t="s">
        <v>0</v>
      </c>
      <c r="F3" s="61" t="s">
        <v>36</v>
      </c>
      <c r="G3" s="49"/>
      <c r="H3" s="49"/>
      <c r="I3" s="49"/>
      <c r="J3" s="49"/>
      <c r="K3" s="49"/>
    </row>
    <row r="4" spans="1:14" ht="13.5" x14ac:dyDescent="0.2">
      <c r="E4" s="5"/>
      <c r="F4" s="62" t="s">
        <v>35</v>
      </c>
      <c r="G4" s="50"/>
      <c r="H4" s="50"/>
      <c r="I4" s="50"/>
      <c r="J4" s="50"/>
      <c r="K4" s="50"/>
    </row>
    <row r="5" spans="1:14" ht="13.5" x14ac:dyDescent="0.2">
      <c r="E5" s="5"/>
      <c r="F5" s="63" t="s">
        <v>1</v>
      </c>
      <c r="G5" s="50"/>
      <c r="H5" s="50"/>
      <c r="I5" s="50"/>
      <c r="J5" s="50"/>
      <c r="K5" s="50"/>
    </row>
    <row r="6" spans="1:14" ht="13.5" x14ac:dyDescent="0.2">
      <c r="E6" s="5"/>
      <c r="F6" s="62" t="s">
        <v>34</v>
      </c>
      <c r="G6" s="51"/>
      <c r="H6" s="51"/>
      <c r="I6" s="51"/>
      <c r="J6" s="51"/>
      <c r="K6" s="51"/>
      <c r="M6" s="3" t="s">
        <v>51</v>
      </c>
    </row>
    <row r="7" spans="1:14" ht="13.5" x14ac:dyDescent="0.2">
      <c r="E7" s="5"/>
      <c r="F7" s="69" t="s">
        <v>48</v>
      </c>
      <c r="G7" s="70" t="s">
        <v>51</v>
      </c>
      <c r="H7" s="67" t="str">
        <f>IF(G7="■あり",N7,"")</f>
        <v/>
      </c>
      <c r="I7" s="67"/>
      <c r="J7" s="67"/>
      <c r="K7" s="67"/>
      <c r="M7" s="3" t="s">
        <v>49</v>
      </c>
      <c r="N7" s="66" t="s">
        <v>52</v>
      </c>
    </row>
    <row r="8" spans="1:14" ht="13.5" x14ac:dyDescent="0.2">
      <c r="E8" s="5"/>
      <c r="F8" s="15"/>
      <c r="G8" s="59"/>
      <c r="H8" s="68"/>
      <c r="I8" s="68"/>
      <c r="J8" s="68"/>
      <c r="K8" s="68"/>
      <c r="M8" s="3" t="s">
        <v>50</v>
      </c>
    </row>
    <row r="9" spans="1:14" ht="13.5" x14ac:dyDescent="0.2">
      <c r="A9" s="53" t="s">
        <v>40</v>
      </c>
      <c r="E9" s="5"/>
      <c r="F9" s="6"/>
      <c r="G9" s="60" t="s">
        <v>41</v>
      </c>
      <c r="H9" s="59"/>
      <c r="I9" s="60"/>
      <c r="J9" s="59"/>
      <c r="K9" s="59"/>
    </row>
    <row r="10" spans="1:14" ht="14.25" thickBot="1" x14ac:dyDescent="0.25">
      <c r="E10" s="5"/>
      <c r="F10" s="6"/>
      <c r="G10" s="7"/>
      <c r="H10" s="7"/>
      <c r="I10" s="8"/>
      <c r="J10" s="8"/>
      <c r="K10" s="8"/>
    </row>
    <row r="11" spans="1:14" ht="13.5" customHeight="1" x14ac:dyDescent="0.2">
      <c r="C11" s="9" t="s">
        <v>32</v>
      </c>
      <c r="D11" s="10" t="s">
        <v>29</v>
      </c>
      <c r="E11" s="11">
        <f>COUNTIF($C$20:$C$49,D11)</f>
        <v>0</v>
      </c>
      <c r="F11" s="12">
        <f>E11*4000</f>
        <v>0</v>
      </c>
      <c r="G11" s="13" t="s">
        <v>31</v>
      </c>
      <c r="H11" s="8" t="s">
        <v>47</v>
      </c>
      <c r="I11" s="8"/>
      <c r="J11" s="8"/>
    </row>
    <row r="12" spans="1:14" ht="13.5" x14ac:dyDescent="0.2">
      <c r="C12" s="14"/>
      <c r="D12" s="15" t="s">
        <v>30</v>
      </c>
      <c r="E12" s="16">
        <f>COUNTIF($C$20:$C$49,D12)</f>
        <v>0</v>
      </c>
      <c r="F12" s="17">
        <f>E12*4000</f>
        <v>0</v>
      </c>
      <c r="G12" s="18" t="s">
        <v>31</v>
      </c>
      <c r="H12" s="8" t="s">
        <v>42</v>
      </c>
      <c r="I12" s="8"/>
      <c r="J12" s="8"/>
    </row>
    <row r="13" spans="1:14" ht="13.5" x14ac:dyDescent="0.2">
      <c r="C13" s="14"/>
      <c r="D13" s="15" t="s">
        <v>12</v>
      </c>
      <c r="E13" s="19">
        <f t="shared" ref="E12:E15" si="0">COUNTIF($C$20:$C$49,D13)</f>
        <v>0</v>
      </c>
      <c r="F13" s="17">
        <f>E13*8000</f>
        <v>0</v>
      </c>
      <c r="G13" s="18" t="s">
        <v>31</v>
      </c>
      <c r="H13" s="8" t="s">
        <v>43</v>
      </c>
      <c r="I13" s="8"/>
      <c r="J13" s="8"/>
    </row>
    <row r="14" spans="1:14" ht="13.5" x14ac:dyDescent="0.2">
      <c r="C14" s="14"/>
      <c r="D14" s="15" t="s">
        <v>14</v>
      </c>
      <c r="E14" s="19">
        <f t="shared" si="0"/>
        <v>0</v>
      </c>
      <c r="F14" s="17">
        <f t="shared" ref="F14:F15" si="1">E14*8000</f>
        <v>0</v>
      </c>
      <c r="G14" s="18" t="s">
        <v>31</v>
      </c>
      <c r="H14" s="8" t="s">
        <v>44</v>
      </c>
      <c r="I14" s="8"/>
      <c r="J14" s="8"/>
    </row>
    <row r="15" spans="1:14" ht="13.5" x14ac:dyDescent="0.2">
      <c r="C15" s="14"/>
      <c r="D15" s="15" t="s">
        <v>15</v>
      </c>
      <c r="E15" s="19">
        <f t="shared" si="0"/>
        <v>0</v>
      </c>
      <c r="F15" s="17">
        <f t="shared" si="1"/>
        <v>0</v>
      </c>
      <c r="G15" s="18" t="s">
        <v>31</v>
      </c>
      <c r="H15" s="8" t="s">
        <v>45</v>
      </c>
      <c r="I15" s="8"/>
      <c r="J15" s="8"/>
    </row>
    <row r="16" spans="1:14" ht="14.25" thickBot="1" x14ac:dyDescent="0.25">
      <c r="C16" s="64"/>
      <c r="D16" s="20"/>
      <c r="E16" s="21" t="s">
        <v>33</v>
      </c>
      <c r="F16" s="22">
        <f>SUM(F11:F15)</f>
        <v>0</v>
      </c>
      <c r="G16" s="23" t="s">
        <v>31</v>
      </c>
      <c r="H16" s="24" t="s">
        <v>46</v>
      </c>
      <c r="I16" s="8"/>
      <c r="J16" s="8"/>
      <c r="K16" s="8"/>
    </row>
    <row r="17" spans="1:14" x14ac:dyDescent="0.2">
      <c r="I17" s="2" t="s">
        <v>39</v>
      </c>
    </row>
    <row r="18" spans="1:14" x14ac:dyDescent="0.2">
      <c r="E18" s="65" t="s">
        <v>28</v>
      </c>
      <c r="H18" s="24" t="s">
        <v>38</v>
      </c>
      <c r="I18" s="2" t="s">
        <v>27</v>
      </c>
    </row>
    <row r="19" spans="1:14" ht="24" x14ac:dyDescent="0.2">
      <c r="A19" s="25"/>
      <c r="B19" s="26"/>
      <c r="C19" s="27" t="s">
        <v>2</v>
      </c>
      <c r="D19" s="28" t="s">
        <v>25</v>
      </c>
      <c r="E19" s="27" t="s">
        <v>26</v>
      </c>
      <c r="F19" s="27" t="s">
        <v>3</v>
      </c>
      <c r="G19" s="27" t="s">
        <v>4</v>
      </c>
      <c r="H19" s="52" t="s">
        <v>37</v>
      </c>
      <c r="I19" s="30" t="s">
        <v>5</v>
      </c>
      <c r="J19" s="29" t="s">
        <v>9</v>
      </c>
      <c r="K19" s="29" t="s">
        <v>6</v>
      </c>
      <c r="M19" s="31" t="s">
        <v>2</v>
      </c>
      <c r="N19" s="31" t="s">
        <v>10</v>
      </c>
    </row>
    <row r="20" spans="1:14" ht="13.5" x14ac:dyDescent="0.2">
      <c r="A20" s="32">
        <v>1</v>
      </c>
      <c r="B20" s="33" t="s">
        <v>8</v>
      </c>
      <c r="C20" s="34"/>
      <c r="D20" s="35" t="s">
        <v>18</v>
      </c>
      <c r="E20" s="36"/>
      <c r="F20" s="36"/>
      <c r="G20" s="36"/>
      <c r="H20" s="37"/>
      <c r="I20" s="38" t="str">
        <f>IF(H20&lt;&gt;"",DATEDIF(H20,DATEVALUE("2019/4/1"),"Y"),"")</f>
        <v/>
      </c>
      <c r="J20" s="39"/>
      <c r="K20" s="40"/>
      <c r="M20" s="3" t="s">
        <v>11</v>
      </c>
      <c r="N20" s="3" t="s">
        <v>16</v>
      </c>
    </row>
    <row r="21" spans="1:14" ht="13.5" x14ac:dyDescent="0.2">
      <c r="A21" s="32"/>
      <c r="B21" s="41"/>
      <c r="C21" s="42"/>
      <c r="D21" s="43"/>
      <c r="E21" s="44"/>
      <c r="F21" s="44"/>
      <c r="G21" s="44"/>
      <c r="H21" s="45"/>
      <c r="I21" s="46" t="str">
        <f t="shared" ref="I21:I49" si="2">IF(H21&lt;&gt;"",DATEDIF(H21,DATEVALUE("2019/4/1"),"Y"),"")</f>
        <v/>
      </c>
      <c r="J21" s="47"/>
      <c r="K21" s="48"/>
      <c r="M21" s="3" t="s">
        <v>12</v>
      </c>
      <c r="N21" s="3">
        <v>30</v>
      </c>
    </row>
    <row r="22" spans="1:14" ht="13.5" x14ac:dyDescent="0.2">
      <c r="A22" s="32">
        <v>2</v>
      </c>
      <c r="B22" s="33" t="s">
        <v>8</v>
      </c>
      <c r="C22" s="34"/>
      <c r="D22" s="35"/>
      <c r="E22" s="36"/>
      <c r="F22" s="36"/>
      <c r="G22" s="36"/>
      <c r="H22" s="37"/>
      <c r="I22" s="38" t="str">
        <f>IF(H22&lt;&gt;"",DATEDIF(H22,DATEVALUE("2019/4/1"),"Y"),"")</f>
        <v/>
      </c>
      <c r="J22" s="39"/>
      <c r="K22" s="40"/>
      <c r="M22" s="3" t="s">
        <v>13</v>
      </c>
      <c r="N22" s="3">
        <v>35</v>
      </c>
    </row>
    <row r="23" spans="1:14" ht="13.5" x14ac:dyDescent="0.2">
      <c r="A23" s="32"/>
      <c r="B23" s="41"/>
      <c r="C23" s="42"/>
      <c r="D23" s="43"/>
      <c r="E23" s="44"/>
      <c r="F23" s="44"/>
      <c r="G23" s="44"/>
      <c r="H23" s="45"/>
      <c r="I23" s="46" t="str">
        <f t="shared" si="2"/>
        <v/>
      </c>
      <c r="J23" s="47"/>
      <c r="K23" s="48"/>
      <c r="M23" s="3" t="s">
        <v>14</v>
      </c>
      <c r="N23" s="3">
        <v>40</v>
      </c>
    </row>
    <row r="24" spans="1:14" ht="13.5" x14ac:dyDescent="0.2">
      <c r="A24" s="32">
        <v>3</v>
      </c>
      <c r="C24" s="34"/>
      <c r="D24" s="35"/>
      <c r="E24" s="36"/>
      <c r="F24" s="36"/>
      <c r="G24" s="36"/>
      <c r="H24" s="37"/>
      <c r="I24" s="38" t="str">
        <f>IF(H24&lt;&gt;"",DATEDIF(H24,DATEVALUE("2019/4/1"),"Y"),"")</f>
        <v/>
      </c>
      <c r="J24" s="39"/>
      <c r="K24" s="40"/>
      <c r="M24" s="3" t="s">
        <v>15</v>
      </c>
      <c r="N24" s="3">
        <v>45</v>
      </c>
    </row>
    <row r="25" spans="1:14" ht="13.5" x14ac:dyDescent="0.2">
      <c r="A25" s="32"/>
      <c r="C25" s="42"/>
      <c r="D25" s="43"/>
      <c r="E25" s="44"/>
      <c r="F25" s="44"/>
      <c r="G25" s="44"/>
      <c r="H25" s="45"/>
      <c r="I25" s="46" t="str">
        <f t="shared" si="2"/>
        <v/>
      </c>
      <c r="J25" s="47"/>
      <c r="K25" s="48"/>
      <c r="N25" s="3">
        <v>50</v>
      </c>
    </row>
    <row r="26" spans="1:14" ht="13.5" x14ac:dyDescent="0.2">
      <c r="A26" s="32">
        <v>4</v>
      </c>
      <c r="C26" s="34"/>
      <c r="D26" s="35"/>
      <c r="E26" s="36"/>
      <c r="F26" s="36"/>
      <c r="G26" s="36"/>
      <c r="H26" s="37"/>
      <c r="I26" s="38" t="str">
        <f>IF(H26&lt;&gt;"",DATEDIF(H26,DATEVALUE("2019/4/1"),"Y"),"")</f>
        <v/>
      </c>
      <c r="J26" s="39"/>
      <c r="K26" s="40"/>
      <c r="N26" s="3">
        <v>55</v>
      </c>
    </row>
    <row r="27" spans="1:14" ht="13.5" x14ac:dyDescent="0.2">
      <c r="A27" s="32"/>
      <c r="C27" s="42"/>
      <c r="D27" s="43"/>
      <c r="E27" s="44"/>
      <c r="F27" s="44"/>
      <c r="G27" s="44"/>
      <c r="H27" s="45"/>
      <c r="I27" s="46" t="str">
        <f t="shared" si="2"/>
        <v/>
      </c>
      <c r="J27" s="47"/>
      <c r="K27" s="48"/>
      <c r="N27" s="3">
        <v>60</v>
      </c>
    </row>
    <row r="28" spans="1:14" ht="13.5" x14ac:dyDescent="0.2">
      <c r="A28" s="32">
        <v>5</v>
      </c>
      <c r="C28" s="34"/>
      <c r="D28" s="35"/>
      <c r="E28" s="36"/>
      <c r="F28" s="36"/>
      <c r="G28" s="36"/>
      <c r="H28" s="37"/>
      <c r="I28" s="38" t="str">
        <f>IF(H28&lt;&gt;"",DATEDIF(H28,DATEVALUE("2019/4/1"),"Y"),"")</f>
        <v/>
      </c>
      <c r="J28" s="39"/>
      <c r="K28" s="40"/>
      <c r="N28" s="3">
        <v>65</v>
      </c>
    </row>
    <row r="29" spans="1:14" ht="13.5" x14ac:dyDescent="0.2">
      <c r="A29" s="32"/>
      <c r="C29" s="42"/>
      <c r="D29" s="43"/>
      <c r="E29" s="44"/>
      <c r="F29" s="44"/>
      <c r="G29" s="44"/>
      <c r="H29" s="45"/>
      <c r="I29" s="46" t="str">
        <f t="shared" si="2"/>
        <v/>
      </c>
      <c r="J29" s="47"/>
      <c r="K29" s="48"/>
      <c r="N29" s="3">
        <v>70</v>
      </c>
    </row>
    <row r="30" spans="1:14" ht="13.5" x14ac:dyDescent="0.2">
      <c r="A30" s="32">
        <v>6</v>
      </c>
      <c r="C30" s="34"/>
      <c r="D30" s="35"/>
      <c r="E30" s="36"/>
      <c r="F30" s="36"/>
      <c r="G30" s="36"/>
      <c r="H30" s="37"/>
      <c r="I30" s="38" t="str">
        <f>IF(H30&lt;&gt;"",DATEDIF(H30,DATEVALUE("2019/4/1"),"Y"),"")</f>
        <v/>
      </c>
      <c r="J30" s="39"/>
      <c r="K30" s="40"/>
      <c r="N30" s="3">
        <v>75</v>
      </c>
    </row>
    <row r="31" spans="1:14" ht="13.5" x14ac:dyDescent="0.2">
      <c r="A31" s="32"/>
      <c r="C31" s="42"/>
      <c r="D31" s="43"/>
      <c r="E31" s="44"/>
      <c r="F31" s="44"/>
      <c r="G31" s="44"/>
      <c r="H31" s="45"/>
      <c r="I31" s="46" t="str">
        <f t="shared" si="2"/>
        <v/>
      </c>
      <c r="J31" s="47"/>
      <c r="K31" s="48"/>
      <c r="N31" s="3" t="s">
        <v>17</v>
      </c>
    </row>
    <row r="32" spans="1:14" ht="13.5" x14ac:dyDescent="0.2">
      <c r="A32" s="32">
        <v>7</v>
      </c>
      <c r="C32" s="34"/>
      <c r="D32" s="35"/>
      <c r="E32" s="36"/>
      <c r="F32" s="36"/>
      <c r="G32" s="36"/>
      <c r="H32" s="37"/>
      <c r="I32" s="38" t="str">
        <f>IF(H32&lt;&gt;"",DATEDIF(H32,DATEVALUE("2019/4/1"),"Y"),"")</f>
        <v/>
      </c>
      <c r="J32" s="39"/>
      <c r="K32" s="40"/>
      <c r="N32" s="3" t="s">
        <v>18</v>
      </c>
    </row>
    <row r="33" spans="1:14" ht="13.5" x14ac:dyDescent="0.2">
      <c r="A33" s="32"/>
      <c r="C33" s="42"/>
      <c r="D33" s="43"/>
      <c r="E33" s="44"/>
      <c r="F33" s="44"/>
      <c r="G33" s="44"/>
      <c r="H33" s="45"/>
      <c r="I33" s="46" t="str">
        <f t="shared" si="2"/>
        <v/>
      </c>
      <c r="J33" s="47"/>
      <c r="K33" s="48"/>
      <c r="N33" s="3" t="s">
        <v>19</v>
      </c>
    </row>
    <row r="34" spans="1:14" ht="13.5" x14ac:dyDescent="0.2">
      <c r="A34" s="32">
        <v>8</v>
      </c>
      <c r="C34" s="34"/>
      <c r="D34" s="35"/>
      <c r="E34" s="36"/>
      <c r="F34" s="36"/>
      <c r="G34" s="36"/>
      <c r="H34" s="37"/>
      <c r="I34" s="38" t="str">
        <f>IF(H34&lt;&gt;"",DATEDIF(H34,DATEVALUE("2019/4/1"),"Y"),"")</f>
        <v/>
      </c>
      <c r="J34" s="39"/>
      <c r="K34" s="40"/>
      <c r="N34" s="3" t="s">
        <v>20</v>
      </c>
    </row>
    <row r="35" spans="1:14" ht="13.5" x14ac:dyDescent="0.2">
      <c r="A35" s="32"/>
      <c r="C35" s="42"/>
      <c r="D35" s="43"/>
      <c r="E35" s="44"/>
      <c r="F35" s="44"/>
      <c r="G35" s="44"/>
      <c r="H35" s="45"/>
      <c r="I35" s="46" t="str">
        <f t="shared" si="2"/>
        <v/>
      </c>
      <c r="J35" s="47"/>
      <c r="K35" s="48"/>
      <c r="N35" s="3" t="s">
        <v>21</v>
      </c>
    </row>
    <row r="36" spans="1:14" ht="13.5" x14ac:dyDescent="0.2">
      <c r="A36" s="32">
        <v>9</v>
      </c>
      <c r="C36" s="34"/>
      <c r="D36" s="35"/>
      <c r="E36" s="36"/>
      <c r="F36" s="36"/>
      <c r="G36" s="36"/>
      <c r="H36" s="37"/>
      <c r="I36" s="38" t="str">
        <f>IF(H36&lt;&gt;"",DATEDIF(H36,DATEVALUE("2019/4/1"),"Y"),"")</f>
        <v/>
      </c>
      <c r="J36" s="39"/>
      <c r="K36" s="40"/>
      <c r="N36" s="3" t="s">
        <v>22</v>
      </c>
    </row>
    <row r="37" spans="1:14" ht="13.5" x14ac:dyDescent="0.2">
      <c r="A37" s="32"/>
      <c r="C37" s="42"/>
      <c r="D37" s="43"/>
      <c r="E37" s="44"/>
      <c r="F37" s="44"/>
      <c r="G37" s="44"/>
      <c r="H37" s="45"/>
      <c r="I37" s="46" t="str">
        <f t="shared" si="2"/>
        <v/>
      </c>
      <c r="J37" s="47"/>
      <c r="K37" s="48"/>
      <c r="N37" s="3" t="s">
        <v>23</v>
      </c>
    </row>
    <row r="38" spans="1:14" ht="13.5" x14ac:dyDescent="0.2">
      <c r="A38" s="32">
        <v>10</v>
      </c>
      <c r="C38" s="34"/>
      <c r="D38" s="35"/>
      <c r="E38" s="36"/>
      <c r="F38" s="36"/>
      <c r="G38" s="36"/>
      <c r="H38" s="37"/>
      <c r="I38" s="38" t="str">
        <f>IF(H38&lt;&gt;"",DATEDIF(H38,DATEVALUE("2019/4/1"),"Y"),"")</f>
        <v/>
      </c>
      <c r="J38" s="39"/>
      <c r="K38" s="40"/>
      <c r="N38" s="3" t="s">
        <v>24</v>
      </c>
    </row>
    <row r="39" spans="1:14" ht="13.5" x14ac:dyDescent="0.2">
      <c r="A39" s="32"/>
      <c r="C39" s="42"/>
      <c r="D39" s="43"/>
      <c r="E39" s="44"/>
      <c r="F39" s="44"/>
      <c r="G39" s="44"/>
      <c r="H39" s="45"/>
      <c r="I39" s="46" t="str">
        <f t="shared" si="2"/>
        <v/>
      </c>
      <c r="J39" s="47"/>
      <c r="K39" s="48"/>
    </row>
    <row r="40" spans="1:14" ht="13.5" x14ac:dyDescent="0.2">
      <c r="A40" s="32">
        <v>11</v>
      </c>
      <c r="C40" s="34"/>
      <c r="D40" s="35"/>
      <c r="E40" s="36"/>
      <c r="F40" s="36"/>
      <c r="G40" s="36"/>
      <c r="H40" s="37"/>
      <c r="I40" s="38" t="str">
        <f>IF(H40&lt;&gt;"",DATEDIF(H40,DATEVALUE("2019/4/1"),"Y"),"")</f>
        <v/>
      </c>
      <c r="J40" s="39"/>
      <c r="K40" s="40"/>
    </row>
    <row r="41" spans="1:14" ht="13.5" x14ac:dyDescent="0.2">
      <c r="A41" s="32"/>
      <c r="C41" s="42"/>
      <c r="D41" s="43"/>
      <c r="E41" s="44"/>
      <c r="F41" s="44"/>
      <c r="G41" s="44"/>
      <c r="H41" s="45"/>
      <c r="I41" s="46" t="str">
        <f t="shared" si="2"/>
        <v/>
      </c>
      <c r="J41" s="47"/>
      <c r="K41" s="48"/>
    </row>
    <row r="42" spans="1:14" ht="13.5" x14ac:dyDescent="0.2">
      <c r="A42" s="32">
        <v>12</v>
      </c>
      <c r="C42" s="34"/>
      <c r="D42" s="35"/>
      <c r="E42" s="36"/>
      <c r="F42" s="36"/>
      <c r="G42" s="36"/>
      <c r="H42" s="37"/>
      <c r="I42" s="38" t="str">
        <f>IF(H42&lt;&gt;"",DATEDIF(H42,DATEVALUE("2019/4/1"),"Y"),"")</f>
        <v/>
      </c>
      <c r="J42" s="39"/>
      <c r="K42" s="40"/>
    </row>
    <row r="43" spans="1:14" ht="13.5" x14ac:dyDescent="0.2">
      <c r="A43" s="32"/>
      <c r="C43" s="42"/>
      <c r="D43" s="43"/>
      <c r="E43" s="44"/>
      <c r="F43" s="44"/>
      <c r="G43" s="44"/>
      <c r="H43" s="45"/>
      <c r="I43" s="46" t="str">
        <f t="shared" si="2"/>
        <v/>
      </c>
      <c r="J43" s="47"/>
      <c r="K43" s="48"/>
    </row>
    <row r="44" spans="1:14" ht="13.5" x14ac:dyDescent="0.2">
      <c r="A44" s="32">
        <v>13</v>
      </c>
      <c r="C44" s="34"/>
      <c r="D44" s="35"/>
      <c r="E44" s="36"/>
      <c r="F44" s="36"/>
      <c r="G44" s="36"/>
      <c r="H44" s="37"/>
      <c r="I44" s="38" t="str">
        <f t="shared" si="2"/>
        <v/>
      </c>
      <c r="J44" s="39"/>
      <c r="K44" s="40"/>
    </row>
    <row r="45" spans="1:14" ht="13.5" x14ac:dyDescent="0.2">
      <c r="A45" s="32"/>
      <c r="C45" s="42"/>
      <c r="D45" s="43"/>
      <c r="E45" s="44"/>
      <c r="F45" s="44"/>
      <c r="G45" s="44"/>
      <c r="H45" s="45"/>
      <c r="I45" s="46" t="str">
        <f t="shared" si="2"/>
        <v/>
      </c>
      <c r="J45" s="47"/>
      <c r="K45" s="48"/>
    </row>
    <row r="46" spans="1:14" ht="13.5" x14ac:dyDescent="0.2">
      <c r="A46" s="32">
        <v>14</v>
      </c>
      <c r="C46" s="34"/>
      <c r="D46" s="35"/>
      <c r="E46" s="36"/>
      <c r="F46" s="36"/>
      <c r="G46" s="36"/>
      <c r="H46" s="37"/>
      <c r="I46" s="38" t="str">
        <f t="shared" si="2"/>
        <v/>
      </c>
      <c r="J46" s="39"/>
      <c r="K46" s="40"/>
    </row>
    <row r="47" spans="1:14" ht="13.5" x14ac:dyDescent="0.2">
      <c r="A47" s="32"/>
      <c r="C47" s="42"/>
      <c r="D47" s="43"/>
      <c r="E47" s="44"/>
      <c r="F47" s="44"/>
      <c r="G47" s="44"/>
      <c r="H47" s="45"/>
      <c r="I47" s="46" t="str">
        <f t="shared" si="2"/>
        <v/>
      </c>
      <c r="J47" s="47"/>
      <c r="K47" s="48"/>
    </row>
    <row r="48" spans="1:14" ht="13.5" x14ac:dyDescent="0.2">
      <c r="A48" s="32">
        <v>15</v>
      </c>
      <c r="C48" s="34"/>
      <c r="D48" s="35"/>
      <c r="E48" s="36"/>
      <c r="F48" s="36"/>
      <c r="G48" s="36"/>
      <c r="H48" s="37"/>
      <c r="I48" s="38" t="str">
        <f t="shared" si="2"/>
        <v/>
      </c>
      <c r="J48" s="39"/>
      <c r="K48" s="40"/>
    </row>
    <row r="49" spans="1:11" ht="13.5" x14ac:dyDescent="0.2">
      <c r="A49" s="32"/>
      <c r="C49" s="42"/>
      <c r="D49" s="43"/>
      <c r="E49" s="44"/>
      <c r="F49" s="44"/>
      <c r="G49" s="44"/>
      <c r="H49" s="45"/>
      <c r="I49" s="46" t="str">
        <f t="shared" si="2"/>
        <v/>
      </c>
      <c r="J49" s="47"/>
      <c r="K49" s="48"/>
    </row>
    <row r="51" spans="1:11" s="54" customFormat="1" ht="21" customHeight="1" x14ac:dyDescent="0.2">
      <c r="A51" s="53"/>
      <c r="B51" s="53"/>
      <c r="D51" s="57"/>
      <c r="E51" s="58"/>
    </row>
    <row r="52" spans="1:11" s="54" customFormat="1" ht="21" customHeight="1" x14ac:dyDescent="0.2">
      <c r="A52" s="55"/>
      <c r="B52" s="55"/>
      <c r="C52" s="55"/>
      <c r="E52" s="56"/>
    </row>
  </sheetData>
  <sheetProtection password="C714" sheet="1" objects="1" scenarios="1"/>
  <mergeCells count="54">
    <mergeCell ref="C11:C16"/>
    <mergeCell ref="H7:K8"/>
    <mergeCell ref="C32:C33"/>
    <mergeCell ref="D32:D33"/>
    <mergeCell ref="C34:C35"/>
    <mergeCell ref="D34:D35"/>
    <mergeCell ref="A24:A25"/>
    <mergeCell ref="A26:A27"/>
    <mergeCell ref="A28:A29"/>
    <mergeCell ref="A30:A31"/>
    <mergeCell ref="A32:A33"/>
    <mergeCell ref="A34:A35"/>
    <mergeCell ref="D22:D23"/>
    <mergeCell ref="C24:C25"/>
    <mergeCell ref="D24:D25"/>
    <mergeCell ref="C26:C27"/>
    <mergeCell ref="D26:D27"/>
    <mergeCell ref="C28:C29"/>
    <mergeCell ref="A48:A49"/>
    <mergeCell ref="C48:C49"/>
    <mergeCell ref="D48:D49"/>
    <mergeCell ref="A44:A45"/>
    <mergeCell ref="C44:C45"/>
    <mergeCell ref="D44:D45"/>
    <mergeCell ref="A46:A47"/>
    <mergeCell ref="C46:C47"/>
    <mergeCell ref="D46:D47"/>
    <mergeCell ref="A40:A41"/>
    <mergeCell ref="C40:C41"/>
    <mergeCell ref="D40:D41"/>
    <mergeCell ref="A42:A43"/>
    <mergeCell ref="C42:C43"/>
    <mergeCell ref="D42:D43"/>
    <mergeCell ref="A36:A37"/>
    <mergeCell ref="C36:C37"/>
    <mergeCell ref="D36:D37"/>
    <mergeCell ref="A38:A39"/>
    <mergeCell ref="C38:C39"/>
    <mergeCell ref="D38:D39"/>
    <mergeCell ref="A22:A23"/>
    <mergeCell ref="B22:B23"/>
    <mergeCell ref="C22:C23"/>
    <mergeCell ref="A20:A21"/>
    <mergeCell ref="B20:B21"/>
    <mergeCell ref="C20:C21"/>
    <mergeCell ref="D20:D21"/>
    <mergeCell ref="D28:D29"/>
    <mergeCell ref="C30:C31"/>
    <mergeCell ref="D30:D31"/>
    <mergeCell ref="G3:K3"/>
    <mergeCell ref="G4:K4"/>
    <mergeCell ref="G5:K5"/>
    <mergeCell ref="G6:K6"/>
    <mergeCell ref="A1:K1"/>
  </mergeCells>
  <phoneticPr fontId="3"/>
  <dataValidations count="4">
    <dataValidation allowBlank="1" promptTitle="他の出場種目" prompt="リストの中から選択して下さい" sqref="J20:K49"/>
    <dataValidation type="list" allowBlank="1" showInputMessage="1" showErrorMessage="1" promptTitle="種目" prompt="種目を矢印ボタンを押してリストの中から選択して下さい。" sqref="C20:C49">
      <formula1>$M$20:$M$24</formula1>
    </dataValidation>
    <dataValidation type="list" allowBlank="1" showInputMessage="1" showErrorMessage="1" sqref="D20:D49">
      <formula1>$N$20:$N$38</formula1>
    </dataValidation>
    <dataValidation type="list" allowBlank="1" showInputMessage="1" showErrorMessage="1" sqref="G7">
      <formula1>$M$6:$M$8</formula1>
    </dataValidation>
  </dataValidations>
  <printOptions horizontalCentered="1" verticalCentered="1"/>
  <pageMargins left="0.31496062992125984" right="0.11811023622047245" top="0.15748031496062992" bottom="0.19685039370078741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443φ(.. )Yohimi Fukushima</dc:creator>
  <cp:lastModifiedBy>443φ(.. )Yohimi Fukushima</cp:lastModifiedBy>
  <cp:lastPrinted>2019-02-19T16:15:46Z</cp:lastPrinted>
  <dcterms:created xsi:type="dcterms:W3CDTF">2019-02-19T14:44:22Z</dcterms:created>
  <dcterms:modified xsi:type="dcterms:W3CDTF">2019-02-19T16:16:03Z</dcterms:modified>
</cp:coreProperties>
</file>