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770" firstSheet="1" activeTab="3"/>
  </bookViews>
  <sheets>
    <sheet name="修正コメント" sheetId="25" state="hidden" r:id="rId1"/>
    <sheet name="H28秋順位" sheetId="4" r:id="rId2"/>
    <sheet name="H28秋-結果" sheetId="23" r:id="rId3"/>
    <sheet name="1部" sheetId="7" r:id="rId4"/>
    <sheet name="2部" sheetId="11" r:id="rId5"/>
    <sheet name="3部" sheetId="9" r:id="rId6"/>
    <sheet name="4部" sheetId="21" r:id="rId7"/>
    <sheet name="5部" sheetId="13" r:id="rId8"/>
    <sheet name="6部" sheetId="5" r:id="rId9"/>
    <sheet name="7部" sheetId="15" r:id="rId10"/>
    <sheet name="8部" sheetId="17" r:id="rId11"/>
    <sheet name="9部" sheetId="19" r:id="rId12"/>
    <sheet name="1部【詳細】" sheetId="8" r:id="rId13"/>
    <sheet name="2部【詳細】" sheetId="12" r:id="rId14"/>
    <sheet name="3部【詳細】" sheetId="10" r:id="rId15"/>
    <sheet name="4部【詳細】" sheetId="22" r:id="rId16"/>
    <sheet name="5部【詳細】" sheetId="14" r:id="rId17"/>
    <sheet name="6部【詳細】" sheetId="6" r:id="rId18"/>
    <sheet name="7部【詳細】" sheetId="16" r:id="rId19"/>
    <sheet name="8部【詳細】" sheetId="18" r:id="rId20"/>
    <sheet name="9部【詳細】" sheetId="20" r:id="rId21"/>
  </sheets>
  <definedNames>
    <definedName name="_xlnm.Print_Area" localSheetId="3">'1部'!$A:$S</definedName>
    <definedName name="_xlnm.Print_Area" localSheetId="12">'1部【詳細】'!$B:$W</definedName>
    <definedName name="_xlnm.Print_Area" localSheetId="4">'2部'!$A:$S</definedName>
    <definedName name="_xlnm.Print_Area" localSheetId="13">'2部【詳細】'!$B:$W</definedName>
    <definedName name="_xlnm.Print_Area" localSheetId="5">'3部'!$A:$S</definedName>
    <definedName name="_xlnm.Print_Area" localSheetId="14">'3部【詳細】'!$B:$W</definedName>
    <definedName name="_xlnm.Print_Area" localSheetId="6">'4部'!$A:$S</definedName>
    <definedName name="_xlnm.Print_Area" localSheetId="15">'4部【詳細】'!$B:$W</definedName>
    <definedName name="_xlnm.Print_Area" localSheetId="7">'5部'!$A:$S</definedName>
    <definedName name="_xlnm.Print_Area" localSheetId="16">'5部【詳細】'!$B:$W</definedName>
    <definedName name="_xlnm.Print_Area" localSheetId="8">'6部'!$A:$S</definedName>
    <definedName name="_xlnm.Print_Area" localSheetId="17">'6部【詳細】'!$B:$W</definedName>
    <definedName name="_xlnm.Print_Area" localSheetId="9">'7部'!$A:$S</definedName>
    <definedName name="_xlnm.Print_Area" localSheetId="18">'7部【詳細】'!$B:$W</definedName>
    <definedName name="_xlnm.Print_Area" localSheetId="10">'8部'!$A:$S</definedName>
    <definedName name="_xlnm.Print_Area" localSheetId="19">'8部【詳細】'!$B:$W</definedName>
    <definedName name="_xlnm.Print_Area" localSheetId="11">'9部'!$A:$S</definedName>
    <definedName name="_xlnm.Print_Area" localSheetId="20">'9部【詳細】'!$B:$W</definedName>
    <definedName name="_xlnm.Print_Area" localSheetId="2">'H28秋-結果'!$A$1:$O$86</definedName>
  </definedNames>
  <calcPr calcId="152511"/>
</workbook>
</file>

<file path=xl/calcChain.xml><?xml version="1.0" encoding="utf-8"?>
<calcChain xmlns="http://schemas.openxmlformats.org/spreadsheetml/2006/main">
  <c r="W102" i="10" l="1"/>
  <c r="S102" i="10"/>
  <c r="R102" i="10"/>
  <c r="N102" i="10"/>
  <c r="M102" i="10"/>
  <c r="I102" i="10"/>
  <c r="H102" i="10"/>
  <c r="D102" i="10"/>
  <c r="W99" i="10"/>
  <c r="S99" i="10"/>
  <c r="R99" i="10"/>
  <c r="N99" i="10"/>
  <c r="M99" i="10"/>
  <c r="I99" i="10"/>
  <c r="H99" i="10"/>
  <c r="D99" i="10"/>
  <c r="W96" i="10"/>
  <c r="S96" i="10"/>
  <c r="R96" i="10"/>
  <c r="N96" i="10"/>
  <c r="M96" i="10"/>
  <c r="I96" i="10"/>
  <c r="H96" i="10"/>
  <c r="D96" i="10"/>
  <c r="W93" i="10"/>
  <c r="S93" i="10"/>
  <c r="R93" i="10"/>
  <c r="N93" i="10"/>
  <c r="M93" i="10"/>
  <c r="I93" i="10"/>
  <c r="H93" i="10"/>
  <c r="D93" i="10"/>
  <c r="W90" i="10"/>
  <c r="S90" i="10"/>
  <c r="R90" i="10"/>
  <c r="N90" i="10"/>
  <c r="M90" i="10"/>
  <c r="I90" i="10"/>
  <c r="H90" i="10"/>
  <c r="D90" i="10"/>
  <c r="W87" i="10"/>
  <c r="S87" i="10"/>
  <c r="R87" i="10"/>
  <c r="N87" i="10"/>
  <c r="M87" i="10"/>
  <c r="I87" i="10"/>
  <c r="H87" i="10"/>
  <c r="D87" i="10"/>
  <c r="W84" i="10"/>
  <c r="S84" i="10"/>
  <c r="R84" i="10"/>
  <c r="N84" i="10"/>
  <c r="M84" i="10"/>
  <c r="I84" i="10"/>
  <c r="H84" i="10"/>
  <c r="D84" i="10"/>
  <c r="W75" i="10"/>
  <c r="S75" i="10"/>
  <c r="R75" i="10"/>
  <c r="N75" i="10"/>
  <c r="M75" i="10"/>
  <c r="I75" i="10"/>
  <c r="H75" i="10"/>
  <c r="D75" i="10"/>
  <c r="W72" i="10"/>
  <c r="S72" i="10"/>
  <c r="R72" i="10"/>
  <c r="N72" i="10"/>
  <c r="M72" i="10"/>
  <c r="I72" i="10"/>
  <c r="H72" i="10"/>
  <c r="D72" i="10"/>
  <c r="W69" i="10"/>
  <c r="S69" i="10"/>
  <c r="R69" i="10"/>
  <c r="N69" i="10"/>
  <c r="M69" i="10"/>
  <c r="I69" i="10"/>
  <c r="H69" i="10"/>
  <c r="D69" i="10"/>
  <c r="W66" i="10"/>
  <c r="S66" i="10"/>
  <c r="R66" i="10"/>
  <c r="N66" i="10"/>
  <c r="M66" i="10"/>
  <c r="I66" i="10"/>
  <c r="H66" i="10"/>
  <c r="D66" i="10"/>
  <c r="W63" i="10"/>
  <c r="S63" i="10"/>
  <c r="R63" i="10"/>
  <c r="N63" i="10"/>
  <c r="M63" i="10"/>
  <c r="I63" i="10"/>
  <c r="H63" i="10"/>
  <c r="D63" i="10"/>
  <c r="W60" i="10"/>
  <c r="S60" i="10"/>
  <c r="R60" i="10"/>
  <c r="N60" i="10"/>
  <c r="M60" i="10"/>
  <c r="I60" i="10"/>
  <c r="H60" i="10"/>
  <c r="D60" i="10"/>
  <c r="W57" i="10"/>
  <c r="S57" i="10"/>
  <c r="R57" i="10"/>
  <c r="N57" i="10"/>
  <c r="M57" i="10"/>
  <c r="I57" i="10"/>
  <c r="H57" i="10"/>
  <c r="D57" i="10"/>
  <c r="W49" i="10"/>
  <c r="S49" i="10"/>
  <c r="R49" i="10"/>
  <c r="N49" i="10"/>
  <c r="M49" i="10"/>
  <c r="I49" i="10"/>
  <c r="H49" i="10"/>
  <c r="D49" i="10"/>
  <c r="W46" i="10"/>
  <c r="S46" i="10"/>
  <c r="R46" i="10"/>
  <c r="N46" i="10"/>
  <c r="M46" i="10"/>
  <c r="I46" i="10"/>
  <c r="H46" i="10"/>
  <c r="D46" i="10"/>
  <c r="W43" i="10"/>
  <c r="S43" i="10"/>
  <c r="R43" i="10"/>
  <c r="N43" i="10"/>
  <c r="M43" i="10"/>
  <c r="I43" i="10"/>
  <c r="H43" i="10"/>
  <c r="D43" i="10"/>
  <c r="W40" i="10"/>
  <c r="S40" i="10"/>
  <c r="R40" i="10"/>
  <c r="N40" i="10"/>
  <c r="M40" i="10"/>
  <c r="I40" i="10"/>
  <c r="H40" i="10"/>
  <c r="D40" i="10"/>
  <c r="W37" i="10"/>
  <c r="S37" i="10"/>
  <c r="R37" i="10"/>
  <c r="N37" i="10"/>
  <c r="M37" i="10"/>
  <c r="I37" i="10"/>
  <c r="H37" i="10"/>
  <c r="D37" i="10"/>
  <c r="W34" i="10"/>
  <c r="S34" i="10"/>
  <c r="R34" i="10"/>
  <c r="N34" i="10"/>
  <c r="M34" i="10"/>
  <c r="I34" i="10"/>
  <c r="H34" i="10"/>
  <c r="D34" i="10"/>
  <c r="W31" i="10"/>
  <c r="S31" i="10"/>
  <c r="R31" i="10"/>
  <c r="N31" i="10"/>
  <c r="M31" i="10"/>
  <c r="I31" i="10"/>
  <c r="H31" i="10"/>
  <c r="D31" i="10"/>
  <c r="W23" i="10"/>
  <c r="S23" i="10"/>
  <c r="R23" i="10"/>
  <c r="N23" i="10"/>
  <c r="M23" i="10"/>
  <c r="I23" i="10"/>
  <c r="H23" i="10"/>
  <c r="D23" i="10"/>
  <c r="W20" i="10"/>
  <c r="S20" i="10"/>
  <c r="R20" i="10"/>
  <c r="N20" i="10"/>
  <c r="M20" i="10"/>
  <c r="I20" i="10"/>
  <c r="H20" i="10"/>
  <c r="D20" i="10"/>
  <c r="W17" i="10"/>
  <c r="S17" i="10"/>
  <c r="R17" i="10"/>
  <c r="N17" i="10"/>
  <c r="M17" i="10"/>
  <c r="I17" i="10"/>
  <c r="H17" i="10"/>
  <c r="D17" i="10"/>
  <c r="W14" i="10"/>
  <c r="S14" i="10"/>
  <c r="R14" i="10"/>
  <c r="N14" i="10"/>
  <c r="M14" i="10"/>
  <c r="I14" i="10"/>
  <c r="H14" i="10"/>
  <c r="D14" i="10"/>
  <c r="W11" i="10"/>
  <c r="S11" i="10"/>
  <c r="R11" i="10"/>
  <c r="N11" i="10"/>
  <c r="M11" i="10"/>
  <c r="I11" i="10"/>
  <c r="H11" i="10"/>
  <c r="D11" i="10"/>
  <c r="W8" i="10"/>
  <c r="S8" i="10"/>
  <c r="R8" i="10"/>
  <c r="N8" i="10"/>
  <c r="M8" i="10"/>
  <c r="I8" i="10"/>
  <c r="H8" i="10"/>
  <c r="D8" i="10"/>
  <c r="W5" i="10"/>
  <c r="S5" i="10"/>
  <c r="R5" i="10"/>
  <c r="N5" i="10"/>
  <c r="M5" i="10"/>
  <c r="I5" i="10"/>
  <c r="H5" i="10"/>
  <c r="D5" i="10"/>
  <c r="W102" i="12"/>
  <c r="S102" i="12"/>
  <c r="R102" i="12"/>
  <c r="N102" i="12"/>
  <c r="M102" i="12"/>
  <c r="I102" i="12"/>
  <c r="H102" i="12"/>
  <c r="D102" i="12"/>
  <c r="W99" i="12"/>
  <c r="S99" i="12"/>
  <c r="R99" i="12"/>
  <c r="N99" i="12"/>
  <c r="M99" i="12"/>
  <c r="I99" i="12"/>
  <c r="H99" i="12"/>
  <c r="D99" i="12"/>
  <c r="W96" i="12"/>
  <c r="S96" i="12"/>
  <c r="R96" i="12"/>
  <c r="N96" i="12"/>
  <c r="M96" i="12"/>
  <c r="I96" i="12"/>
  <c r="H96" i="12"/>
  <c r="D96" i="12"/>
  <c r="W93" i="12"/>
  <c r="S93" i="12"/>
  <c r="R93" i="12"/>
  <c r="N93" i="12"/>
  <c r="M93" i="12"/>
  <c r="I93" i="12"/>
  <c r="H93" i="12"/>
  <c r="D93" i="12"/>
  <c r="W90" i="12"/>
  <c r="S90" i="12"/>
  <c r="R90" i="12"/>
  <c r="N90" i="12"/>
  <c r="M90" i="12"/>
  <c r="I90" i="12"/>
  <c r="H90" i="12"/>
  <c r="D90" i="12"/>
  <c r="W87" i="12"/>
  <c r="S87" i="12"/>
  <c r="R87" i="12"/>
  <c r="N87" i="12"/>
  <c r="M87" i="12"/>
  <c r="I87" i="12"/>
  <c r="H87" i="12"/>
  <c r="D87" i="12"/>
  <c r="W84" i="12"/>
  <c r="S84" i="12"/>
  <c r="R84" i="12"/>
  <c r="N84" i="12"/>
  <c r="M84" i="12"/>
  <c r="I84" i="12"/>
  <c r="H84" i="12"/>
  <c r="D84" i="12"/>
  <c r="W75" i="12"/>
  <c r="S75" i="12"/>
  <c r="R75" i="12"/>
  <c r="N75" i="12"/>
  <c r="M75" i="12"/>
  <c r="I75" i="12"/>
  <c r="H75" i="12"/>
  <c r="D75" i="12"/>
  <c r="W72" i="12"/>
  <c r="S72" i="12"/>
  <c r="R72" i="12"/>
  <c r="N72" i="12"/>
  <c r="M72" i="12"/>
  <c r="I72" i="12"/>
  <c r="H72" i="12"/>
  <c r="D72" i="12"/>
  <c r="W69" i="12"/>
  <c r="S69" i="12"/>
  <c r="R69" i="12"/>
  <c r="N69" i="12"/>
  <c r="M69" i="12"/>
  <c r="I69" i="12"/>
  <c r="H69" i="12"/>
  <c r="D69" i="12"/>
  <c r="W66" i="12"/>
  <c r="S66" i="12"/>
  <c r="R66" i="12"/>
  <c r="N66" i="12"/>
  <c r="M66" i="12"/>
  <c r="I66" i="12"/>
  <c r="H66" i="12"/>
  <c r="D66" i="12"/>
  <c r="W63" i="12"/>
  <c r="S63" i="12"/>
  <c r="R63" i="12"/>
  <c r="N63" i="12"/>
  <c r="M63" i="12"/>
  <c r="I63" i="12"/>
  <c r="H63" i="12"/>
  <c r="D63" i="12"/>
  <c r="W60" i="12"/>
  <c r="S60" i="12"/>
  <c r="R60" i="12"/>
  <c r="N60" i="12"/>
  <c r="M60" i="12"/>
  <c r="I60" i="12"/>
  <c r="H60" i="12"/>
  <c r="D60" i="12"/>
  <c r="W57" i="12"/>
  <c r="S57" i="12"/>
  <c r="R57" i="12"/>
  <c r="N57" i="12"/>
  <c r="M57" i="12"/>
  <c r="I57" i="12"/>
  <c r="H57" i="12"/>
  <c r="D57" i="12"/>
  <c r="W49" i="12"/>
  <c r="S49" i="12"/>
  <c r="R49" i="12"/>
  <c r="N49" i="12"/>
  <c r="M49" i="12"/>
  <c r="I49" i="12"/>
  <c r="H49" i="12"/>
  <c r="D49" i="12"/>
  <c r="W46" i="12"/>
  <c r="S46" i="12"/>
  <c r="R46" i="12"/>
  <c r="N46" i="12"/>
  <c r="M46" i="12"/>
  <c r="I46" i="12"/>
  <c r="H46" i="12"/>
  <c r="D46" i="12"/>
  <c r="W43" i="12"/>
  <c r="S43" i="12"/>
  <c r="R43" i="12"/>
  <c r="N43" i="12"/>
  <c r="M43" i="12"/>
  <c r="I43" i="12"/>
  <c r="H43" i="12"/>
  <c r="D43" i="12"/>
  <c r="W40" i="12"/>
  <c r="S40" i="12"/>
  <c r="R40" i="12"/>
  <c r="N40" i="12"/>
  <c r="M40" i="12"/>
  <c r="I40" i="12"/>
  <c r="H40" i="12"/>
  <c r="D40" i="12"/>
  <c r="W37" i="12"/>
  <c r="S37" i="12"/>
  <c r="R37" i="12"/>
  <c r="N37" i="12"/>
  <c r="M37" i="12"/>
  <c r="I37" i="12"/>
  <c r="H37" i="12"/>
  <c r="D37" i="12"/>
  <c r="W34" i="12"/>
  <c r="S34" i="12"/>
  <c r="R34" i="12"/>
  <c r="N34" i="12"/>
  <c r="M34" i="12"/>
  <c r="I34" i="12"/>
  <c r="H34" i="12"/>
  <c r="D34" i="12"/>
  <c r="W31" i="12"/>
  <c r="S31" i="12"/>
  <c r="R31" i="12"/>
  <c r="N31" i="12"/>
  <c r="M31" i="12"/>
  <c r="I31" i="12"/>
  <c r="H31" i="12"/>
  <c r="D31" i="12"/>
  <c r="W23" i="12"/>
  <c r="S23" i="12"/>
  <c r="R23" i="12"/>
  <c r="N23" i="12"/>
  <c r="M23" i="12"/>
  <c r="I23" i="12"/>
  <c r="H23" i="12"/>
  <c r="D23" i="12"/>
  <c r="W20" i="12"/>
  <c r="S20" i="12"/>
  <c r="R20" i="12"/>
  <c r="N20" i="12"/>
  <c r="M20" i="12"/>
  <c r="I20" i="12"/>
  <c r="H20" i="12"/>
  <c r="D20" i="12"/>
  <c r="W17" i="12"/>
  <c r="S17" i="12"/>
  <c r="R17" i="12"/>
  <c r="N17" i="12"/>
  <c r="M17" i="12"/>
  <c r="I17" i="12"/>
  <c r="H17" i="12"/>
  <c r="D17" i="12"/>
  <c r="W14" i="12"/>
  <c r="S14" i="12"/>
  <c r="R14" i="12"/>
  <c r="N14" i="12"/>
  <c r="M14" i="12"/>
  <c r="I14" i="12"/>
  <c r="H14" i="12"/>
  <c r="D14" i="12"/>
  <c r="W11" i="12"/>
  <c r="S11" i="12"/>
  <c r="R11" i="12"/>
  <c r="N11" i="12"/>
  <c r="M11" i="12"/>
  <c r="I11" i="12"/>
  <c r="H11" i="12"/>
  <c r="D11" i="12"/>
  <c r="W8" i="12"/>
  <c r="S8" i="12"/>
  <c r="R8" i="12"/>
  <c r="N8" i="12"/>
  <c r="M8" i="12"/>
  <c r="I8" i="12"/>
  <c r="H8" i="12"/>
  <c r="D8" i="12"/>
  <c r="W5" i="12"/>
  <c r="S5" i="12"/>
  <c r="R5" i="12"/>
  <c r="N5" i="12"/>
  <c r="M5" i="12"/>
  <c r="I5" i="12"/>
  <c r="H5" i="12"/>
  <c r="D5" i="12"/>
  <c r="W102" i="20" l="1"/>
  <c r="S102" i="20"/>
  <c r="R102" i="20"/>
  <c r="N102" i="20"/>
  <c r="M102" i="20"/>
  <c r="I102" i="20"/>
  <c r="H102" i="20"/>
  <c r="D102" i="20"/>
  <c r="W99" i="20"/>
  <c r="S99" i="20"/>
  <c r="R99" i="20"/>
  <c r="N99" i="20"/>
  <c r="M99" i="20"/>
  <c r="I99" i="20"/>
  <c r="H99" i="20"/>
  <c r="D99" i="20"/>
  <c r="W96" i="20"/>
  <c r="S96" i="20"/>
  <c r="R96" i="20"/>
  <c r="N96" i="20"/>
  <c r="M96" i="20"/>
  <c r="I96" i="20"/>
  <c r="H96" i="20"/>
  <c r="D96" i="20"/>
  <c r="W93" i="20"/>
  <c r="S93" i="20"/>
  <c r="R93" i="20"/>
  <c r="N93" i="20"/>
  <c r="M93" i="20"/>
  <c r="I93" i="20"/>
  <c r="H93" i="20"/>
  <c r="D93" i="20"/>
  <c r="W90" i="20"/>
  <c r="S90" i="20"/>
  <c r="R90" i="20"/>
  <c r="N90" i="20"/>
  <c r="M90" i="20"/>
  <c r="I90" i="20"/>
  <c r="H90" i="20"/>
  <c r="D90" i="20"/>
  <c r="W87" i="20"/>
  <c r="S87" i="20"/>
  <c r="R87" i="20"/>
  <c r="N87" i="20"/>
  <c r="M87" i="20"/>
  <c r="I87" i="20"/>
  <c r="H87" i="20"/>
  <c r="D87" i="20"/>
  <c r="W84" i="20"/>
  <c r="S84" i="20"/>
  <c r="R84" i="20"/>
  <c r="N84" i="20"/>
  <c r="M84" i="20"/>
  <c r="I84" i="20"/>
  <c r="H84" i="20"/>
  <c r="D84" i="20"/>
  <c r="W75" i="20"/>
  <c r="S75" i="20"/>
  <c r="R75" i="20"/>
  <c r="N75" i="20"/>
  <c r="M75" i="20"/>
  <c r="I75" i="20"/>
  <c r="H75" i="20"/>
  <c r="D75" i="20"/>
  <c r="W72" i="20"/>
  <c r="S72" i="20"/>
  <c r="R72" i="20"/>
  <c r="N72" i="20"/>
  <c r="M72" i="20"/>
  <c r="I72" i="20"/>
  <c r="H72" i="20"/>
  <c r="D72" i="20"/>
  <c r="W69" i="20"/>
  <c r="S69" i="20"/>
  <c r="R69" i="20"/>
  <c r="N69" i="20"/>
  <c r="M69" i="20"/>
  <c r="I69" i="20"/>
  <c r="H69" i="20"/>
  <c r="D69" i="20"/>
  <c r="W66" i="20"/>
  <c r="S66" i="20"/>
  <c r="R66" i="20"/>
  <c r="N66" i="20"/>
  <c r="M66" i="20"/>
  <c r="I66" i="20"/>
  <c r="H66" i="20"/>
  <c r="D66" i="20"/>
  <c r="W63" i="20"/>
  <c r="S63" i="20"/>
  <c r="R63" i="20"/>
  <c r="N63" i="20"/>
  <c r="M63" i="20"/>
  <c r="I63" i="20"/>
  <c r="H63" i="20"/>
  <c r="D63" i="20"/>
  <c r="W60" i="20"/>
  <c r="S60" i="20"/>
  <c r="R60" i="20"/>
  <c r="N60" i="20"/>
  <c r="M60" i="20"/>
  <c r="I60" i="20"/>
  <c r="H60" i="20"/>
  <c r="D60" i="20"/>
  <c r="W57" i="20"/>
  <c r="S57" i="20"/>
  <c r="R57" i="20"/>
  <c r="N57" i="20"/>
  <c r="M57" i="20"/>
  <c r="I57" i="20"/>
  <c r="H57" i="20"/>
  <c r="D57" i="20"/>
  <c r="W49" i="20"/>
  <c r="S49" i="20"/>
  <c r="R49" i="20"/>
  <c r="N49" i="20"/>
  <c r="M49" i="20"/>
  <c r="I49" i="20"/>
  <c r="H49" i="20"/>
  <c r="D49" i="20"/>
  <c r="W46" i="20"/>
  <c r="S46" i="20"/>
  <c r="R46" i="20"/>
  <c r="N46" i="20"/>
  <c r="M46" i="20"/>
  <c r="I46" i="20"/>
  <c r="H46" i="20"/>
  <c r="D46" i="20"/>
  <c r="W43" i="20"/>
  <c r="S43" i="20"/>
  <c r="R43" i="20"/>
  <c r="N43" i="20"/>
  <c r="M43" i="20"/>
  <c r="I43" i="20"/>
  <c r="H43" i="20"/>
  <c r="D43" i="20"/>
  <c r="W40" i="20"/>
  <c r="S40" i="20"/>
  <c r="R40" i="20"/>
  <c r="N40" i="20"/>
  <c r="M40" i="20"/>
  <c r="I40" i="20"/>
  <c r="H40" i="20"/>
  <c r="D40" i="20"/>
  <c r="W37" i="20"/>
  <c r="S37" i="20"/>
  <c r="R37" i="20"/>
  <c r="N37" i="20"/>
  <c r="M37" i="20"/>
  <c r="I37" i="20"/>
  <c r="H37" i="20"/>
  <c r="D37" i="20"/>
  <c r="W34" i="20"/>
  <c r="S34" i="20"/>
  <c r="R34" i="20"/>
  <c r="N34" i="20"/>
  <c r="M34" i="20"/>
  <c r="I34" i="20"/>
  <c r="H34" i="20"/>
  <c r="D34" i="20"/>
  <c r="W31" i="20"/>
  <c r="S31" i="20"/>
  <c r="R31" i="20"/>
  <c r="N31" i="20"/>
  <c r="M31" i="20"/>
  <c r="I31" i="20"/>
  <c r="H31" i="20"/>
  <c r="D31" i="20"/>
  <c r="W23" i="20"/>
  <c r="S23" i="20"/>
  <c r="R23" i="20"/>
  <c r="N23" i="20"/>
  <c r="M23" i="20"/>
  <c r="I23" i="20"/>
  <c r="H23" i="20"/>
  <c r="D23" i="20"/>
  <c r="W20" i="20"/>
  <c r="S20" i="20"/>
  <c r="R20" i="20"/>
  <c r="N20" i="20"/>
  <c r="M20" i="20"/>
  <c r="I20" i="20"/>
  <c r="H20" i="20"/>
  <c r="D20" i="20"/>
  <c r="W17" i="20"/>
  <c r="S17" i="20"/>
  <c r="R17" i="20"/>
  <c r="N17" i="20"/>
  <c r="M17" i="20"/>
  <c r="I17" i="20"/>
  <c r="H17" i="20"/>
  <c r="D17" i="20"/>
  <c r="W14" i="20"/>
  <c r="S14" i="20"/>
  <c r="R14" i="20"/>
  <c r="N14" i="20"/>
  <c r="M14" i="20"/>
  <c r="I14" i="20"/>
  <c r="H14" i="20"/>
  <c r="D14" i="20"/>
  <c r="W11" i="20"/>
  <c r="S11" i="20"/>
  <c r="R11" i="20"/>
  <c r="N11" i="20"/>
  <c r="M11" i="20"/>
  <c r="I11" i="20"/>
  <c r="H11" i="20"/>
  <c r="D11" i="20"/>
  <c r="W8" i="20"/>
  <c r="S8" i="20"/>
  <c r="R8" i="20"/>
  <c r="N8" i="20"/>
  <c r="M8" i="20"/>
  <c r="I8" i="20"/>
  <c r="H8" i="20"/>
  <c r="D8" i="20"/>
  <c r="W5" i="20"/>
  <c r="S5" i="20"/>
  <c r="R5" i="20"/>
  <c r="N5" i="20"/>
  <c r="M5" i="20"/>
  <c r="I5" i="20"/>
  <c r="H5" i="20"/>
  <c r="D5" i="20"/>
  <c r="W102" i="18"/>
  <c r="S102" i="18"/>
  <c r="R102" i="18"/>
  <c r="N102" i="18"/>
  <c r="M102" i="18"/>
  <c r="I102" i="18"/>
  <c r="H102" i="18"/>
  <c r="D102" i="18"/>
  <c r="W99" i="18"/>
  <c r="S99" i="18"/>
  <c r="R99" i="18"/>
  <c r="N99" i="18"/>
  <c r="M99" i="18"/>
  <c r="I99" i="18"/>
  <c r="H99" i="18"/>
  <c r="D99" i="18"/>
  <c r="W96" i="18"/>
  <c r="S96" i="18"/>
  <c r="R96" i="18"/>
  <c r="N96" i="18"/>
  <c r="M96" i="18"/>
  <c r="I96" i="18"/>
  <c r="H96" i="18"/>
  <c r="D96" i="18"/>
  <c r="W93" i="18"/>
  <c r="S93" i="18"/>
  <c r="R93" i="18"/>
  <c r="N93" i="18"/>
  <c r="M93" i="18"/>
  <c r="I93" i="18"/>
  <c r="H93" i="18"/>
  <c r="D93" i="18"/>
  <c r="W90" i="18"/>
  <c r="S90" i="18"/>
  <c r="R90" i="18"/>
  <c r="N90" i="18"/>
  <c r="M90" i="18"/>
  <c r="I90" i="18"/>
  <c r="H90" i="18"/>
  <c r="D90" i="18"/>
  <c r="W87" i="18"/>
  <c r="S87" i="18"/>
  <c r="R87" i="18"/>
  <c r="N87" i="18"/>
  <c r="M87" i="18"/>
  <c r="I87" i="18"/>
  <c r="H87" i="18"/>
  <c r="D87" i="18"/>
  <c r="W84" i="18"/>
  <c r="S84" i="18"/>
  <c r="R84" i="18"/>
  <c r="N84" i="18"/>
  <c r="M84" i="18"/>
  <c r="I84" i="18"/>
  <c r="H84" i="18"/>
  <c r="D84" i="18"/>
  <c r="W75" i="18"/>
  <c r="S75" i="18"/>
  <c r="R75" i="18"/>
  <c r="N75" i="18"/>
  <c r="M75" i="18"/>
  <c r="I75" i="18"/>
  <c r="H75" i="18"/>
  <c r="D75" i="18"/>
  <c r="W72" i="18"/>
  <c r="S72" i="18"/>
  <c r="R72" i="18"/>
  <c r="N72" i="18"/>
  <c r="M72" i="18"/>
  <c r="I72" i="18"/>
  <c r="H72" i="18"/>
  <c r="D72" i="18"/>
  <c r="W69" i="18"/>
  <c r="S69" i="18"/>
  <c r="R69" i="18"/>
  <c r="N69" i="18"/>
  <c r="M69" i="18"/>
  <c r="I69" i="18"/>
  <c r="H69" i="18"/>
  <c r="D69" i="18"/>
  <c r="W66" i="18"/>
  <c r="S66" i="18"/>
  <c r="R66" i="18"/>
  <c r="N66" i="18"/>
  <c r="M66" i="18"/>
  <c r="I66" i="18"/>
  <c r="H66" i="18"/>
  <c r="D66" i="18"/>
  <c r="W63" i="18"/>
  <c r="S63" i="18"/>
  <c r="R63" i="18"/>
  <c r="N63" i="18"/>
  <c r="M63" i="18"/>
  <c r="I63" i="18"/>
  <c r="H63" i="18"/>
  <c r="D63" i="18"/>
  <c r="W60" i="18"/>
  <c r="S60" i="18"/>
  <c r="R60" i="18"/>
  <c r="N60" i="18"/>
  <c r="M60" i="18"/>
  <c r="I60" i="18"/>
  <c r="H60" i="18"/>
  <c r="D60" i="18"/>
  <c r="W57" i="18"/>
  <c r="S57" i="18"/>
  <c r="R57" i="18"/>
  <c r="N57" i="18"/>
  <c r="M57" i="18"/>
  <c r="I57" i="18"/>
  <c r="H57" i="18"/>
  <c r="D57" i="18"/>
  <c r="W49" i="18"/>
  <c r="S49" i="18"/>
  <c r="R49" i="18"/>
  <c r="N49" i="18"/>
  <c r="M49" i="18"/>
  <c r="I49" i="18"/>
  <c r="H49" i="18"/>
  <c r="D49" i="18"/>
  <c r="W46" i="18"/>
  <c r="S46" i="18"/>
  <c r="R46" i="18"/>
  <c r="N46" i="18"/>
  <c r="M46" i="18"/>
  <c r="I46" i="18"/>
  <c r="H46" i="18"/>
  <c r="D46" i="18"/>
  <c r="W43" i="18"/>
  <c r="S43" i="18"/>
  <c r="R43" i="18"/>
  <c r="N43" i="18"/>
  <c r="M43" i="18"/>
  <c r="I43" i="18"/>
  <c r="H43" i="18"/>
  <c r="D43" i="18"/>
  <c r="W40" i="18"/>
  <c r="S40" i="18"/>
  <c r="R40" i="18"/>
  <c r="N40" i="18"/>
  <c r="M40" i="18"/>
  <c r="I40" i="18"/>
  <c r="H40" i="18"/>
  <c r="D40" i="18"/>
  <c r="W37" i="18"/>
  <c r="S37" i="18"/>
  <c r="R37" i="18"/>
  <c r="N37" i="18"/>
  <c r="M37" i="18"/>
  <c r="I37" i="18"/>
  <c r="H37" i="18"/>
  <c r="D37" i="18"/>
  <c r="W34" i="18"/>
  <c r="S34" i="18"/>
  <c r="R34" i="18"/>
  <c r="N34" i="18"/>
  <c r="M34" i="18"/>
  <c r="I34" i="18"/>
  <c r="H34" i="18"/>
  <c r="D34" i="18"/>
  <c r="W31" i="18"/>
  <c r="S31" i="18"/>
  <c r="R31" i="18"/>
  <c r="N31" i="18"/>
  <c r="M31" i="18"/>
  <c r="I31" i="18"/>
  <c r="H31" i="18"/>
  <c r="D31" i="18"/>
  <c r="S84" i="8"/>
  <c r="R84" i="8"/>
  <c r="N84" i="8"/>
  <c r="M84" i="8"/>
  <c r="I84" i="8"/>
  <c r="H84" i="8"/>
  <c r="S57" i="8"/>
  <c r="R57" i="8"/>
  <c r="N57" i="8"/>
  <c r="M57" i="8"/>
  <c r="I57" i="8"/>
  <c r="H57" i="8"/>
  <c r="S31" i="8"/>
  <c r="R31" i="8"/>
  <c r="N31" i="8"/>
  <c r="M31" i="8"/>
  <c r="I31" i="8"/>
  <c r="H31" i="8"/>
  <c r="S5" i="8"/>
  <c r="R5" i="8"/>
  <c r="N5" i="8"/>
  <c r="M5" i="8"/>
  <c r="I5" i="8"/>
  <c r="H5" i="8"/>
  <c r="W23" i="18" l="1"/>
  <c r="S23" i="18"/>
  <c r="R23" i="18"/>
  <c r="N23" i="18"/>
  <c r="M23" i="18"/>
  <c r="I23" i="18"/>
  <c r="H23" i="18"/>
  <c r="D23" i="18"/>
  <c r="W20" i="18"/>
  <c r="S20" i="18"/>
  <c r="R20" i="18"/>
  <c r="N20" i="18"/>
  <c r="M20" i="18"/>
  <c r="I20" i="18"/>
  <c r="H20" i="18"/>
  <c r="D20" i="18"/>
  <c r="W17" i="18"/>
  <c r="S17" i="18"/>
  <c r="R17" i="18"/>
  <c r="N17" i="18"/>
  <c r="M17" i="18"/>
  <c r="I17" i="18"/>
  <c r="H17" i="18"/>
  <c r="D17" i="18"/>
  <c r="W14" i="18"/>
  <c r="S14" i="18"/>
  <c r="R14" i="18"/>
  <c r="N14" i="18"/>
  <c r="M14" i="18"/>
  <c r="I14" i="18"/>
  <c r="H14" i="18"/>
  <c r="D14" i="18"/>
  <c r="W11" i="18"/>
  <c r="S11" i="18"/>
  <c r="R11" i="18"/>
  <c r="N11" i="18"/>
  <c r="M11" i="18"/>
  <c r="I11" i="18"/>
  <c r="H11" i="18"/>
  <c r="D11" i="18"/>
  <c r="W8" i="18"/>
  <c r="S8" i="18"/>
  <c r="R8" i="18"/>
  <c r="N8" i="18"/>
  <c r="M8" i="18"/>
  <c r="I8" i="18"/>
  <c r="H8" i="18"/>
  <c r="D8" i="18"/>
  <c r="W5" i="18"/>
  <c r="S5" i="18"/>
  <c r="R5" i="18"/>
  <c r="N5" i="18"/>
  <c r="M5" i="18"/>
  <c r="I5" i="18"/>
  <c r="H5" i="18"/>
  <c r="D5" i="18"/>
  <c r="W102" i="8" l="1"/>
  <c r="S102" i="8"/>
  <c r="R102" i="8"/>
  <c r="N102" i="8"/>
  <c r="M102" i="8"/>
  <c r="I102" i="8"/>
  <c r="H102" i="8"/>
  <c r="D102" i="8"/>
  <c r="W99" i="8"/>
  <c r="S99" i="8"/>
  <c r="R99" i="8"/>
  <c r="N99" i="8"/>
  <c r="M99" i="8"/>
  <c r="I99" i="8"/>
  <c r="H99" i="8"/>
  <c r="D99" i="8"/>
  <c r="W96" i="8"/>
  <c r="S96" i="8"/>
  <c r="R96" i="8"/>
  <c r="N96" i="8"/>
  <c r="M96" i="8"/>
  <c r="I96" i="8"/>
  <c r="H96" i="8"/>
  <c r="D96" i="8"/>
  <c r="W93" i="8"/>
  <c r="S93" i="8"/>
  <c r="R93" i="8"/>
  <c r="N93" i="8"/>
  <c r="M93" i="8"/>
  <c r="I93" i="8"/>
  <c r="H93" i="8"/>
  <c r="D93" i="8"/>
  <c r="W90" i="8"/>
  <c r="S90" i="8"/>
  <c r="R90" i="8"/>
  <c r="N90" i="8"/>
  <c r="M90" i="8"/>
  <c r="I90" i="8"/>
  <c r="H90" i="8"/>
  <c r="D90" i="8"/>
  <c r="W87" i="8"/>
  <c r="S87" i="8"/>
  <c r="R87" i="8"/>
  <c r="N87" i="8"/>
  <c r="M87" i="8"/>
  <c r="I87" i="8"/>
  <c r="H87" i="8"/>
  <c r="D87" i="8"/>
  <c r="R75" i="8"/>
  <c r="N75" i="8"/>
  <c r="M75" i="8"/>
  <c r="I75" i="8"/>
  <c r="H75" i="8"/>
  <c r="D75" i="8"/>
  <c r="R72" i="8"/>
  <c r="N72" i="8"/>
  <c r="M72" i="8"/>
  <c r="I72" i="8"/>
  <c r="H72" i="8"/>
  <c r="D72" i="8"/>
  <c r="R69" i="8"/>
  <c r="N69" i="8"/>
  <c r="M69" i="8"/>
  <c r="I69" i="8"/>
  <c r="H69" i="8"/>
  <c r="D69" i="8"/>
  <c r="R66" i="8"/>
  <c r="N66" i="8"/>
  <c r="M66" i="8"/>
  <c r="I66" i="8"/>
  <c r="H66" i="8"/>
  <c r="D66" i="8"/>
  <c r="R63" i="8"/>
  <c r="N63" i="8"/>
  <c r="M63" i="8"/>
  <c r="I63" i="8"/>
  <c r="H63" i="8"/>
  <c r="D63" i="8"/>
  <c r="R60" i="8"/>
  <c r="N60" i="8"/>
  <c r="M60" i="8"/>
  <c r="I60" i="8"/>
  <c r="H60" i="8"/>
  <c r="D60" i="8"/>
  <c r="W49" i="8"/>
  <c r="S49" i="8"/>
  <c r="R49" i="8"/>
  <c r="N49" i="8"/>
  <c r="M49" i="8"/>
  <c r="I49" i="8"/>
  <c r="H49" i="8"/>
  <c r="D49" i="8"/>
  <c r="W46" i="8"/>
  <c r="S46" i="8"/>
  <c r="R46" i="8"/>
  <c r="N46" i="8"/>
  <c r="M46" i="8"/>
  <c r="I46" i="8"/>
  <c r="H46" i="8"/>
  <c r="D46" i="8"/>
  <c r="W43" i="8"/>
  <c r="S43" i="8"/>
  <c r="R43" i="8"/>
  <c r="N43" i="8"/>
  <c r="M43" i="8"/>
  <c r="I43" i="8"/>
  <c r="H43" i="8"/>
  <c r="D43" i="8"/>
  <c r="W40" i="8"/>
  <c r="S40" i="8"/>
  <c r="R40" i="8"/>
  <c r="N40" i="8"/>
  <c r="M40" i="8"/>
  <c r="I40" i="8"/>
  <c r="H40" i="8"/>
  <c r="D40" i="8"/>
  <c r="W37" i="8"/>
  <c r="S37" i="8"/>
  <c r="R37" i="8"/>
  <c r="N37" i="8"/>
  <c r="M37" i="8"/>
  <c r="I37" i="8"/>
  <c r="H37" i="8"/>
  <c r="D37" i="8"/>
  <c r="W34" i="8"/>
  <c r="S34" i="8"/>
  <c r="R34" i="8"/>
  <c r="N34" i="8"/>
  <c r="M34" i="8"/>
  <c r="I34" i="8"/>
  <c r="H34" i="8"/>
  <c r="D34" i="8"/>
  <c r="W23" i="8"/>
  <c r="S23" i="8"/>
  <c r="R23" i="8"/>
  <c r="N23" i="8"/>
  <c r="M23" i="8"/>
  <c r="I23" i="8"/>
  <c r="H23" i="8"/>
  <c r="D23" i="8"/>
  <c r="W20" i="8"/>
  <c r="S20" i="8"/>
  <c r="R20" i="8"/>
  <c r="N20" i="8"/>
  <c r="M20" i="8"/>
  <c r="I20" i="8"/>
  <c r="H20" i="8"/>
  <c r="D20" i="8"/>
  <c r="W17" i="8"/>
  <c r="S17" i="8"/>
  <c r="R17" i="8"/>
  <c r="N17" i="8"/>
  <c r="M17" i="8"/>
  <c r="I17" i="8"/>
  <c r="H17" i="8"/>
  <c r="D17" i="8"/>
  <c r="W14" i="8"/>
  <c r="S14" i="8"/>
  <c r="R14" i="8"/>
  <c r="N14" i="8"/>
  <c r="M14" i="8"/>
  <c r="I14" i="8"/>
  <c r="H14" i="8"/>
  <c r="D14" i="8"/>
  <c r="W11" i="8"/>
  <c r="S11" i="8"/>
  <c r="R11" i="8"/>
  <c r="N11" i="8"/>
  <c r="M11" i="8"/>
  <c r="I11" i="8"/>
  <c r="H11" i="8"/>
  <c r="D11" i="8"/>
  <c r="W8" i="8"/>
  <c r="S8" i="8"/>
  <c r="R8" i="8"/>
  <c r="N8" i="8"/>
  <c r="M8" i="8"/>
  <c r="I8" i="8"/>
  <c r="H8" i="8"/>
  <c r="D8" i="8"/>
  <c r="S102" i="16" l="1"/>
  <c r="S99" i="16"/>
  <c r="S96" i="16"/>
  <c r="S93" i="16"/>
  <c r="S90" i="16"/>
  <c r="S87" i="16"/>
  <c r="R102" i="16"/>
  <c r="R99" i="16"/>
  <c r="R96" i="16"/>
  <c r="R93" i="16"/>
  <c r="R90" i="16"/>
  <c r="R87" i="16"/>
  <c r="M102" i="16"/>
  <c r="M99" i="16"/>
  <c r="M96" i="16"/>
  <c r="M93" i="16"/>
  <c r="M90" i="16"/>
  <c r="M87" i="16"/>
  <c r="I102" i="16"/>
  <c r="I99" i="16"/>
  <c r="I96" i="16"/>
  <c r="I93" i="16"/>
  <c r="I90" i="16"/>
  <c r="I87" i="16"/>
  <c r="H102" i="16"/>
  <c r="H99" i="16"/>
  <c r="H96" i="16"/>
  <c r="H93" i="16"/>
  <c r="H90" i="16"/>
  <c r="H87" i="16"/>
  <c r="D102" i="16"/>
  <c r="D99" i="16"/>
  <c r="D96" i="16"/>
  <c r="D93" i="16"/>
  <c r="D90" i="16"/>
  <c r="D87" i="16"/>
  <c r="W75" i="16"/>
  <c r="W72" i="16"/>
  <c r="W69" i="16"/>
  <c r="W66" i="16"/>
  <c r="W63" i="16"/>
  <c r="W60" i="16"/>
  <c r="N75" i="16"/>
  <c r="N72" i="16"/>
  <c r="N69" i="16"/>
  <c r="N66" i="16"/>
  <c r="N63" i="16"/>
  <c r="N60" i="16"/>
  <c r="W49" i="16"/>
  <c r="W46" i="16"/>
  <c r="W43" i="16"/>
  <c r="W40" i="16"/>
  <c r="W37" i="16"/>
  <c r="W34" i="16"/>
  <c r="S49" i="16"/>
  <c r="S46" i="16"/>
  <c r="S43" i="16"/>
  <c r="S40" i="16"/>
  <c r="S37" i="16"/>
  <c r="S34" i="16"/>
  <c r="R49" i="16"/>
  <c r="R46" i="16"/>
  <c r="R43" i="16"/>
  <c r="R40" i="16"/>
  <c r="R37" i="16"/>
  <c r="R34" i="16"/>
  <c r="N49" i="16"/>
  <c r="N46" i="16"/>
  <c r="N43" i="16"/>
  <c r="N40" i="16"/>
  <c r="N37" i="16"/>
  <c r="N34" i="16"/>
  <c r="M75" i="16"/>
  <c r="M72" i="16"/>
  <c r="M69" i="16"/>
  <c r="M66" i="16"/>
  <c r="M63" i="16"/>
  <c r="M60" i="16"/>
  <c r="D75" i="16"/>
  <c r="D72" i="16"/>
  <c r="D69" i="16"/>
  <c r="D66" i="16"/>
  <c r="D63" i="16"/>
  <c r="D60" i="16"/>
  <c r="M49" i="16"/>
  <c r="M46" i="16"/>
  <c r="M43" i="16"/>
  <c r="M40" i="16"/>
  <c r="M37" i="16"/>
  <c r="M34" i="16"/>
  <c r="I49" i="16"/>
  <c r="I46" i="16"/>
  <c r="I43" i="16"/>
  <c r="I40" i="16"/>
  <c r="I37" i="16"/>
  <c r="I34" i="16"/>
  <c r="H49" i="16"/>
  <c r="H46" i="16"/>
  <c r="H43" i="16"/>
  <c r="H40" i="16"/>
  <c r="H37" i="16"/>
  <c r="H34" i="16"/>
  <c r="D49" i="16"/>
  <c r="D46" i="16"/>
  <c r="D43" i="16"/>
  <c r="D40" i="16"/>
  <c r="D37" i="16"/>
  <c r="D34" i="16"/>
  <c r="S102" i="6"/>
  <c r="S99" i="6"/>
  <c r="S96" i="6"/>
  <c r="S93" i="6"/>
  <c r="S90" i="6"/>
  <c r="S87" i="6"/>
  <c r="W102" i="6"/>
  <c r="W99" i="6"/>
  <c r="W96" i="6"/>
  <c r="W93" i="6"/>
  <c r="W90" i="6"/>
  <c r="W87" i="6"/>
  <c r="H102" i="6"/>
  <c r="H99" i="6"/>
  <c r="H96" i="6"/>
  <c r="H93" i="6"/>
  <c r="H90" i="6"/>
  <c r="H87" i="6"/>
  <c r="D102" i="6"/>
  <c r="D99" i="6"/>
  <c r="D96" i="6"/>
  <c r="D93" i="6"/>
  <c r="D90" i="6"/>
  <c r="D87" i="6"/>
  <c r="W75" i="6"/>
  <c r="W72" i="6"/>
  <c r="W69" i="6"/>
  <c r="W66" i="6"/>
  <c r="W63" i="6"/>
  <c r="W60" i="6"/>
  <c r="N75" i="6"/>
  <c r="N72" i="6"/>
  <c r="N69" i="6"/>
  <c r="N66" i="6"/>
  <c r="N63" i="6"/>
  <c r="N60" i="6"/>
  <c r="W49" i="6"/>
  <c r="W46" i="6"/>
  <c r="W43" i="6"/>
  <c r="W40" i="6"/>
  <c r="W37" i="6"/>
  <c r="W34" i="6"/>
  <c r="S49" i="6"/>
  <c r="S46" i="6"/>
  <c r="S43" i="6"/>
  <c r="S40" i="6"/>
  <c r="S37" i="6"/>
  <c r="S34" i="6"/>
  <c r="R49" i="6"/>
  <c r="R46" i="6"/>
  <c r="R43" i="6"/>
  <c r="R40" i="6"/>
  <c r="R37" i="6"/>
  <c r="R34" i="6"/>
  <c r="N49" i="6"/>
  <c r="N46" i="6"/>
  <c r="N43" i="6"/>
  <c r="N40" i="6"/>
  <c r="N37" i="6"/>
  <c r="N34" i="6"/>
  <c r="M75" i="6"/>
  <c r="M72" i="6"/>
  <c r="M69" i="6"/>
  <c r="M66" i="6"/>
  <c r="M63" i="6"/>
  <c r="M60" i="6"/>
  <c r="M49" i="6"/>
  <c r="M46" i="6"/>
  <c r="M43" i="6"/>
  <c r="M40" i="6"/>
  <c r="M37" i="6"/>
  <c r="M34" i="6"/>
  <c r="I49" i="6"/>
  <c r="I46" i="6"/>
  <c r="I43" i="6"/>
  <c r="I40" i="6"/>
  <c r="I37" i="6"/>
  <c r="I34" i="6"/>
  <c r="H49" i="6"/>
  <c r="H46" i="6"/>
  <c r="H43" i="6"/>
  <c r="H40" i="6"/>
  <c r="H37" i="6"/>
  <c r="H34" i="6"/>
  <c r="W102" i="14"/>
  <c r="W99" i="14"/>
  <c r="W96" i="14"/>
  <c r="W93" i="14"/>
  <c r="W90" i="14"/>
  <c r="W87" i="14"/>
  <c r="S102" i="14"/>
  <c r="S99" i="14"/>
  <c r="S96" i="14"/>
  <c r="S93" i="14"/>
  <c r="S90" i="14"/>
  <c r="S87" i="14"/>
  <c r="M102" i="14"/>
  <c r="M99" i="14"/>
  <c r="M96" i="14"/>
  <c r="M93" i="14"/>
  <c r="M90" i="14"/>
  <c r="M87" i="14"/>
  <c r="I102" i="14"/>
  <c r="I99" i="14"/>
  <c r="I96" i="14"/>
  <c r="I93" i="14"/>
  <c r="I90" i="14"/>
  <c r="I87" i="14"/>
  <c r="H102" i="14"/>
  <c r="H99" i="14"/>
  <c r="H96" i="14"/>
  <c r="H93" i="14"/>
  <c r="H90" i="14"/>
  <c r="H87" i="14"/>
  <c r="D102" i="14"/>
  <c r="D99" i="14"/>
  <c r="D96" i="14"/>
  <c r="D93" i="14"/>
  <c r="D90" i="14"/>
  <c r="W75" i="14"/>
  <c r="W72" i="14"/>
  <c r="W69" i="14"/>
  <c r="W66" i="14"/>
  <c r="W63" i="14"/>
  <c r="W60" i="14"/>
  <c r="W49" i="14"/>
  <c r="W46" i="14"/>
  <c r="W43" i="14"/>
  <c r="W40" i="14"/>
  <c r="W37" i="14"/>
  <c r="W34" i="14"/>
  <c r="R49" i="14"/>
  <c r="R46" i="14"/>
  <c r="R43" i="14"/>
  <c r="R40" i="14"/>
  <c r="R37" i="14"/>
  <c r="R34" i="14"/>
  <c r="M75" i="14"/>
  <c r="M72" i="14"/>
  <c r="M69" i="14"/>
  <c r="M66" i="14"/>
  <c r="M63" i="14"/>
  <c r="M60" i="14"/>
  <c r="M49" i="14"/>
  <c r="M46" i="14"/>
  <c r="M43" i="14"/>
  <c r="M40" i="14"/>
  <c r="M37" i="14"/>
  <c r="M34" i="14"/>
  <c r="H49" i="14"/>
  <c r="H46" i="14"/>
  <c r="H43" i="14"/>
  <c r="H40" i="14"/>
  <c r="H37" i="14"/>
  <c r="H34" i="14"/>
  <c r="W75" i="22"/>
  <c r="W72" i="22"/>
  <c r="W69" i="22"/>
  <c r="W66" i="22"/>
  <c r="W63" i="22"/>
  <c r="W60" i="22"/>
  <c r="W49" i="22"/>
  <c r="W46" i="22"/>
  <c r="W43" i="22"/>
  <c r="W40" i="22"/>
  <c r="W37" i="22"/>
  <c r="W34" i="22"/>
  <c r="R49" i="22"/>
  <c r="R46" i="22"/>
  <c r="R43" i="22"/>
  <c r="R40" i="22"/>
  <c r="R37" i="22"/>
  <c r="R34" i="22"/>
  <c r="R31" i="22"/>
  <c r="M102" i="6" l="1"/>
  <c r="M99" i="6"/>
  <c r="M96" i="6"/>
  <c r="M93" i="6"/>
  <c r="M90" i="6"/>
  <c r="M87" i="6"/>
  <c r="M84" i="6"/>
  <c r="I102" i="6"/>
  <c r="I99" i="6"/>
  <c r="I96" i="6"/>
  <c r="I93" i="6"/>
  <c r="I90" i="6"/>
  <c r="I87" i="6"/>
  <c r="I84" i="6"/>
  <c r="R102" i="6"/>
  <c r="N102" i="6"/>
  <c r="R99" i="6"/>
  <c r="N99" i="6"/>
  <c r="R96" i="6"/>
  <c r="N96" i="6"/>
  <c r="R93" i="6"/>
  <c r="N93" i="6"/>
  <c r="R90" i="6"/>
  <c r="N90" i="6"/>
  <c r="R87" i="6"/>
  <c r="N87" i="6"/>
  <c r="R84" i="6"/>
  <c r="N84" i="6"/>
  <c r="W83" i="20" l="1"/>
  <c r="S83" i="20"/>
  <c r="R83" i="20"/>
  <c r="N83" i="20"/>
  <c r="M83" i="20"/>
  <c r="I83" i="20"/>
  <c r="H83" i="20"/>
  <c r="D83" i="20"/>
  <c r="W83" i="18"/>
  <c r="R83" i="18"/>
  <c r="S83" i="18"/>
  <c r="N83" i="18"/>
  <c r="M83" i="18"/>
  <c r="H83" i="18"/>
  <c r="I83" i="18"/>
  <c r="D83" i="18"/>
  <c r="W83" i="16"/>
  <c r="S83" i="16"/>
  <c r="R83" i="16"/>
  <c r="N83" i="16"/>
  <c r="M83" i="16"/>
  <c r="I83" i="16"/>
  <c r="H83" i="16"/>
  <c r="D83" i="16"/>
  <c r="W83" i="6"/>
  <c r="S83" i="6"/>
  <c r="R83" i="6"/>
  <c r="N83" i="6"/>
  <c r="M83" i="6"/>
  <c r="I83" i="6"/>
  <c r="H83" i="6"/>
  <c r="D83" i="6"/>
  <c r="W83" i="14"/>
  <c r="S83" i="14"/>
  <c r="R83" i="14"/>
  <c r="N83" i="14"/>
  <c r="M83" i="14"/>
  <c r="I83" i="14"/>
  <c r="H83" i="14"/>
  <c r="D83" i="14"/>
  <c r="W83" i="22"/>
  <c r="S83" i="22"/>
  <c r="R83" i="22"/>
  <c r="N83" i="22"/>
  <c r="M83" i="22"/>
  <c r="I83" i="22"/>
  <c r="H83" i="22"/>
  <c r="D83" i="22"/>
  <c r="W83" i="10"/>
  <c r="S83" i="10"/>
  <c r="R83" i="10"/>
  <c r="N83" i="10"/>
  <c r="M83" i="10"/>
  <c r="I83" i="10"/>
  <c r="H83" i="10"/>
  <c r="D83" i="10"/>
  <c r="W83" i="12" l="1"/>
  <c r="S83" i="12"/>
  <c r="R83" i="12"/>
  <c r="N83" i="12"/>
  <c r="M83" i="12"/>
  <c r="I83" i="12"/>
  <c r="H83" i="12"/>
  <c r="D83" i="12"/>
  <c r="W83" i="8"/>
  <c r="S83" i="8"/>
  <c r="R83" i="8"/>
  <c r="N83" i="8"/>
  <c r="M83" i="8"/>
  <c r="I83" i="8"/>
  <c r="H83" i="8"/>
  <c r="D83" i="8"/>
  <c r="W84" i="8" l="1"/>
  <c r="D84" i="8"/>
  <c r="W102" i="22"/>
  <c r="S102" i="22"/>
  <c r="R102" i="22"/>
  <c r="N102" i="22"/>
  <c r="M102" i="22"/>
  <c r="I102" i="22"/>
  <c r="H102" i="22"/>
  <c r="D102" i="22"/>
  <c r="W99" i="22"/>
  <c r="S99" i="22"/>
  <c r="R99" i="22"/>
  <c r="N99" i="22"/>
  <c r="M99" i="22"/>
  <c r="I99" i="22"/>
  <c r="H99" i="22"/>
  <c r="D99" i="22"/>
  <c r="W96" i="22"/>
  <c r="S96" i="22"/>
  <c r="R96" i="22"/>
  <c r="N96" i="22"/>
  <c r="M96" i="22"/>
  <c r="I96" i="22"/>
  <c r="H96" i="22"/>
  <c r="D96" i="22"/>
  <c r="W93" i="22"/>
  <c r="S93" i="22"/>
  <c r="R93" i="22"/>
  <c r="N93" i="22"/>
  <c r="M93" i="22"/>
  <c r="I93" i="22"/>
  <c r="H93" i="22"/>
  <c r="D93" i="22"/>
  <c r="W90" i="22"/>
  <c r="S90" i="22"/>
  <c r="R90" i="22"/>
  <c r="N90" i="22"/>
  <c r="M90" i="22"/>
  <c r="I90" i="22"/>
  <c r="H90" i="22"/>
  <c r="D90" i="22"/>
  <c r="W87" i="22"/>
  <c r="S87" i="22"/>
  <c r="R87" i="22"/>
  <c r="N87" i="22"/>
  <c r="M87" i="22"/>
  <c r="I87" i="22"/>
  <c r="H87" i="22"/>
  <c r="D87" i="22"/>
  <c r="W84" i="22"/>
  <c r="S84" i="22"/>
  <c r="R84" i="22"/>
  <c r="N84" i="22"/>
  <c r="M84" i="22"/>
  <c r="I84" i="22"/>
  <c r="H84" i="22"/>
  <c r="D84" i="22"/>
  <c r="W84" i="6"/>
  <c r="S84" i="6"/>
  <c r="H84" i="6"/>
  <c r="D84" i="6"/>
  <c r="W102" i="16"/>
  <c r="N102" i="16"/>
  <c r="W99" i="16"/>
  <c r="N99" i="16"/>
  <c r="W96" i="16"/>
  <c r="N96" i="16"/>
  <c r="W93" i="16"/>
  <c r="N93" i="16"/>
  <c r="W90" i="16"/>
  <c r="N90" i="16"/>
  <c r="W87" i="16"/>
  <c r="N87" i="16"/>
  <c r="W84" i="16"/>
  <c r="S84" i="16"/>
  <c r="R84" i="16"/>
  <c r="N84" i="16"/>
  <c r="M84" i="16"/>
  <c r="I84" i="16"/>
  <c r="H84" i="16"/>
  <c r="D84" i="16"/>
  <c r="R102" i="14"/>
  <c r="N102" i="14"/>
  <c r="R99" i="14"/>
  <c r="N99" i="14"/>
  <c r="R96" i="14"/>
  <c r="N96" i="14"/>
  <c r="R93" i="14"/>
  <c r="N93" i="14"/>
  <c r="R90" i="14"/>
  <c r="N90" i="14"/>
  <c r="R87" i="14"/>
  <c r="N87" i="14"/>
  <c r="D87" i="14"/>
  <c r="W84" i="14"/>
  <c r="S84" i="14"/>
  <c r="R84" i="14"/>
  <c r="N84" i="14"/>
  <c r="M84" i="14"/>
  <c r="I84" i="14"/>
  <c r="H84" i="14"/>
  <c r="D84" i="14"/>
  <c r="W75" i="8"/>
  <c r="S75" i="8"/>
  <c r="W72" i="8"/>
  <c r="S72" i="8"/>
  <c r="W69" i="8"/>
  <c r="S69" i="8"/>
  <c r="W66" i="8"/>
  <c r="S66" i="8"/>
  <c r="W63" i="8"/>
  <c r="S63" i="8"/>
  <c r="W60" i="8"/>
  <c r="S60" i="8"/>
  <c r="W57" i="8"/>
  <c r="D57" i="8"/>
  <c r="S75" i="22"/>
  <c r="R75" i="22"/>
  <c r="N75" i="22"/>
  <c r="M75" i="22"/>
  <c r="I75" i="22"/>
  <c r="H75" i="22"/>
  <c r="D75" i="22"/>
  <c r="S72" i="22"/>
  <c r="R72" i="22"/>
  <c r="N72" i="22"/>
  <c r="M72" i="22"/>
  <c r="I72" i="22"/>
  <c r="H72" i="22"/>
  <c r="D72" i="22"/>
  <c r="S69" i="22"/>
  <c r="R69" i="22"/>
  <c r="N69" i="22"/>
  <c r="M69" i="22"/>
  <c r="I69" i="22"/>
  <c r="H69" i="22"/>
  <c r="D69" i="22"/>
  <c r="S66" i="22"/>
  <c r="R66" i="22"/>
  <c r="N66" i="22"/>
  <c r="M66" i="22"/>
  <c r="I66" i="22"/>
  <c r="H66" i="22"/>
  <c r="D66" i="22"/>
  <c r="S63" i="22"/>
  <c r="R63" i="22"/>
  <c r="N63" i="22"/>
  <c r="M63" i="22"/>
  <c r="I63" i="22"/>
  <c r="H63" i="22"/>
  <c r="D63" i="22"/>
  <c r="S60" i="22"/>
  <c r="R60" i="22"/>
  <c r="N60" i="22"/>
  <c r="M60" i="22"/>
  <c r="I60" i="22"/>
  <c r="H60" i="22"/>
  <c r="D60" i="22"/>
  <c r="W57" i="22"/>
  <c r="S57" i="22"/>
  <c r="R57" i="22"/>
  <c r="N57" i="22"/>
  <c r="M57" i="22"/>
  <c r="I57" i="22"/>
  <c r="H57" i="22"/>
  <c r="D57" i="22"/>
  <c r="S75" i="6"/>
  <c r="R75" i="6"/>
  <c r="I75" i="6"/>
  <c r="H75" i="6"/>
  <c r="D75" i="6"/>
  <c r="S72" i="6"/>
  <c r="R72" i="6"/>
  <c r="I72" i="6"/>
  <c r="H72" i="6"/>
  <c r="D72" i="6"/>
  <c r="S69" i="6"/>
  <c r="R69" i="6"/>
  <c r="I69" i="6"/>
  <c r="H69" i="6"/>
  <c r="D69" i="6"/>
  <c r="S66" i="6"/>
  <c r="R66" i="6"/>
  <c r="I66" i="6"/>
  <c r="H66" i="6"/>
  <c r="D66" i="6"/>
  <c r="S63" i="6"/>
  <c r="R63" i="6"/>
  <c r="I63" i="6"/>
  <c r="H63" i="6"/>
  <c r="D63" i="6"/>
  <c r="S60" i="6"/>
  <c r="R60" i="6"/>
  <c r="I60" i="6"/>
  <c r="H60" i="6"/>
  <c r="D60" i="6"/>
  <c r="W57" i="6"/>
  <c r="S57" i="6"/>
  <c r="R57" i="6"/>
  <c r="N57" i="6"/>
  <c r="M57" i="6"/>
  <c r="I57" i="6"/>
  <c r="H57" i="6"/>
  <c r="D57" i="6"/>
  <c r="S75" i="16"/>
  <c r="R75" i="16"/>
  <c r="I75" i="16"/>
  <c r="H75" i="16"/>
  <c r="S72" i="16"/>
  <c r="R72" i="16"/>
  <c r="I72" i="16"/>
  <c r="H72" i="16"/>
  <c r="S69" i="16"/>
  <c r="R69" i="16"/>
  <c r="I69" i="16"/>
  <c r="H69" i="16"/>
  <c r="S66" i="16"/>
  <c r="R66" i="16"/>
  <c r="I66" i="16"/>
  <c r="H66" i="16"/>
  <c r="S63" i="16"/>
  <c r="R63" i="16"/>
  <c r="I63" i="16"/>
  <c r="H63" i="16"/>
  <c r="S60" i="16"/>
  <c r="R60" i="16"/>
  <c r="I60" i="16"/>
  <c r="H60" i="16"/>
  <c r="W57" i="16"/>
  <c r="S57" i="16"/>
  <c r="R57" i="16"/>
  <c r="N57" i="16"/>
  <c r="M57" i="16"/>
  <c r="I57" i="16"/>
  <c r="H57" i="16"/>
  <c r="D57" i="16"/>
  <c r="S75" i="14"/>
  <c r="R75" i="14"/>
  <c r="N75" i="14"/>
  <c r="I75" i="14"/>
  <c r="H75" i="14"/>
  <c r="D75" i="14"/>
  <c r="S72" i="14"/>
  <c r="R72" i="14"/>
  <c r="N72" i="14"/>
  <c r="I72" i="14"/>
  <c r="H72" i="14"/>
  <c r="D72" i="14"/>
  <c r="S69" i="14"/>
  <c r="R69" i="14"/>
  <c r="N69" i="14"/>
  <c r="I69" i="14"/>
  <c r="H69" i="14"/>
  <c r="D69" i="14"/>
  <c r="S66" i="14"/>
  <c r="R66" i="14"/>
  <c r="N66" i="14"/>
  <c r="I66" i="14"/>
  <c r="H66" i="14"/>
  <c r="D66" i="14"/>
  <c r="S63" i="14"/>
  <c r="R63" i="14"/>
  <c r="N63" i="14"/>
  <c r="I63" i="14"/>
  <c r="H63" i="14"/>
  <c r="D63" i="14"/>
  <c r="S60" i="14"/>
  <c r="R60" i="14"/>
  <c r="N60" i="14"/>
  <c r="I60" i="14"/>
  <c r="H60" i="14"/>
  <c r="D60" i="14"/>
  <c r="W57" i="14"/>
  <c r="S57" i="14"/>
  <c r="R57" i="14"/>
  <c r="N57" i="14"/>
  <c r="M57" i="14"/>
  <c r="I57" i="14"/>
  <c r="H57" i="14"/>
  <c r="D57" i="14"/>
  <c r="W31" i="8"/>
  <c r="D31" i="8"/>
  <c r="S49" i="22"/>
  <c r="N49" i="22"/>
  <c r="M49" i="22"/>
  <c r="I49" i="22"/>
  <c r="H49" i="22"/>
  <c r="D49" i="22"/>
  <c r="S46" i="22"/>
  <c r="N46" i="22"/>
  <c r="M46" i="22"/>
  <c r="I46" i="22"/>
  <c r="H46" i="22"/>
  <c r="D46" i="22"/>
  <c r="S43" i="22"/>
  <c r="N43" i="22"/>
  <c r="M43" i="22"/>
  <c r="I43" i="22"/>
  <c r="H43" i="22"/>
  <c r="D43" i="22"/>
  <c r="S40" i="22"/>
  <c r="N40" i="22"/>
  <c r="M40" i="22"/>
  <c r="I40" i="22"/>
  <c r="H40" i="22"/>
  <c r="D40" i="22"/>
  <c r="S37" i="22"/>
  <c r="N37" i="22"/>
  <c r="M37" i="22"/>
  <c r="I37" i="22"/>
  <c r="H37" i="22"/>
  <c r="D37" i="22"/>
  <c r="S34" i="22"/>
  <c r="N34" i="22"/>
  <c r="M34" i="22"/>
  <c r="I34" i="22"/>
  <c r="H34" i="22"/>
  <c r="D34" i="22"/>
  <c r="W31" i="22"/>
  <c r="S31" i="22"/>
  <c r="N31" i="22"/>
  <c r="M31" i="22"/>
  <c r="I31" i="22"/>
  <c r="H31" i="22"/>
  <c r="D31" i="22"/>
  <c r="D49" i="6"/>
  <c r="D46" i="6"/>
  <c r="D43" i="6"/>
  <c r="D40" i="6"/>
  <c r="D37" i="6"/>
  <c r="D34" i="6"/>
  <c r="W31" i="6"/>
  <c r="S31" i="6"/>
  <c r="R31" i="6"/>
  <c r="N31" i="6"/>
  <c r="M31" i="6"/>
  <c r="I31" i="6"/>
  <c r="H31" i="6"/>
  <c r="D31" i="6"/>
  <c r="W31" i="16"/>
  <c r="S31" i="16"/>
  <c r="R31" i="16"/>
  <c r="N31" i="16"/>
  <c r="M31" i="16"/>
  <c r="I31" i="16"/>
  <c r="H31" i="16"/>
  <c r="D31" i="16"/>
  <c r="S49" i="14"/>
  <c r="N49" i="14"/>
  <c r="I49" i="14"/>
  <c r="D49" i="14"/>
  <c r="S46" i="14"/>
  <c r="N46" i="14"/>
  <c r="I46" i="14"/>
  <c r="D46" i="14"/>
  <c r="S43" i="14"/>
  <c r="N43" i="14"/>
  <c r="I43" i="14"/>
  <c r="D43" i="14"/>
  <c r="S40" i="14"/>
  <c r="N40" i="14"/>
  <c r="I40" i="14"/>
  <c r="D40" i="14"/>
  <c r="S37" i="14"/>
  <c r="N37" i="14"/>
  <c r="I37" i="14"/>
  <c r="D37" i="14"/>
  <c r="S34" i="14"/>
  <c r="N34" i="14"/>
  <c r="I34" i="14"/>
  <c r="D34" i="14"/>
  <c r="W31" i="14"/>
  <c r="S31" i="14"/>
  <c r="R31" i="14"/>
  <c r="N31" i="14"/>
  <c r="M31" i="14"/>
  <c r="I31" i="14"/>
  <c r="H31" i="14"/>
  <c r="D31" i="14"/>
  <c r="W5" i="8"/>
  <c r="W23" i="22"/>
  <c r="S23" i="22"/>
  <c r="R23" i="22"/>
  <c r="N23" i="22"/>
  <c r="M23" i="22"/>
  <c r="I23" i="22"/>
  <c r="W20" i="22"/>
  <c r="S20" i="22"/>
  <c r="R20" i="22"/>
  <c r="N20" i="22"/>
  <c r="M20" i="22"/>
  <c r="I20" i="22"/>
  <c r="W17" i="22"/>
  <c r="S17" i="22"/>
  <c r="R17" i="22"/>
  <c r="N17" i="22"/>
  <c r="M17" i="22"/>
  <c r="I17" i="22"/>
  <c r="W14" i="22"/>
  <c r="S14" i="22"/>
  <c r="R14" i="22"/>
  <c r="N14" i="22"/>
  <c r="M14" i="22"/>
  <c r="I14" i="22"/>
  <c r="W11" i="22"/>
  <c r="S11" i="22"/>
  <c r="R11" i="22"/>
  <c r="N11" i="22"/>
  <c r="M11" i="22"/>
  <c r="I11" i="22"/>
  <c r="W8" i="22"/>
  <c r="S8" i="22"/>
  <c r="R8" i="22"/>
  <c r="N8" i="22"/>
  <c r="M8" i="22"/>
  <c r="I8" i="22"/>
  <c r="W5" i="22"/>
  <c r="S5" i="22"/>
  <c r="R5" i="22"/>
  <c r="N5" i="22"/>
  <c r="M5" i="22"/>
  <c r="I5" i="22"/>
  <c r="W23" i="6"/>
  <c r="S23" i="6"/>
  <c r="R23" i="6"/>
  <c r="N23" i="6"/>
  <c r="M23" i="6"/>
  <c r="I23" i="6"/>
  <c r="W20" i="6"/>
  <c r="S20" i="6"/>
  <c r="R20" i="6"/>
  <c r="N20" i="6"/>
  <c r="M20" i="6"/>
  <c r="I20" i="6"/>
  <c r="W17" i="6"/>
  <c r="S17" i="6"/>
  <c r="R17" i="6"/>
  <c r="N17" i="6"/>
  <c r="M17" i="6"/>
  <c r="I17" i="6"/>
  <c r="W14" i="6"/>
  <c r="S14" i="6"/>
  <c r="R14" i="6"/>
  <c r="N14" i="6"/>
  <c r="M14" i="6"/>
  <c r="I14" i="6"/>
  <c r="W11" i="6"/>
  <c r="S11" i="6"/>
  <c r="R11" i="6"/>
  <c r="N11" i="6"/>
  <c r="M11" i="6"/>
  <c r="I11" i="6"/>
  <c r="W8" i="6"/>
  <c r="S8" i="6"/>
  <c r="R8" i="6"/>
  <c r="N8" i="6"/>
  <c r="M8" i="6"/>
  <c r="I8" i="6"/>
  <c r="W5" i="6"/>
  <c r="S5" i="6"/>
  <c r="R5" i="6"/>
  <c r="N5" i="6"/>
  <c r="M5" i="6"/>
  <c r="I5" i="6"/>
  <c r="W23" i="16"/>
  <c r="S23" i="16"/>
  <c r="R23" i="16"/>
  <c r="N23" i="16"/>
  <c r="M23" i="16"/>
  <c r="I23" i="16"/>
  <c r="W20" i="16"/>
  <c r="S20" i="16"/>
  <c r="R20" i="16"/>
  <c r="N20" i="16"/>
  <c r="M20" i="16"/>
  <c r="I20" i="16"/>
  <c r="W17" i="16"/>
  <c r="S17" i="16"/>
  <c r="R17" i="16"/>
  <c r="N17" i="16"/>
  <c r="M17" i="16"/>
  <c r="I17" i="16"/>
  <c r="W14" i="16"/>
  <c r="S14" i="16"/>
  <c r="R14" i="16"/>
  <c r="N14" i="16"/>
  <c r="M14" i="16"/>
  <c r="I14" i="16"/>
  <c r="W11" i="16"/>
  <c r="S11" i="16"/>
  <c r="R11" i="16"/>
  <c r="N11" i="16"/>
  <c r="M11" i="16"/>
  <c r="I11" i="16"/>
  <c r="W8" i="16"/>
  <c r="S8" i="16"/>
  <c r="R8" i="16"/>
  <c r="N8" i="16"/>
  <c r="M8" i="16"/>
  <c r="I8" i="16"/>
  <c r="W5" i="16"/>
  <c r="S5" i="16"/>
  <c r="R5" i="16"/>
  <c r="N5" i="16"/>
  <c r="M5" i="16"/>
  <c r="I5" i="16"/>
  <c r="W23" i="14"/>
  <c r="S23" i="14"/>
  <c r="R23" i="14"/>
  <c r="N23" i="14"/>
  <c r="M23" i="14"/>
  <c r="I23" i="14"/>
  <c r="W20" i="14"/>
  <c r="S20" i="14"/>
  <c r="R20" i="14"/>
  <c r="N20" i="14"/>
  <c r="M20" i="14"/>
  <c r="I20" i="14"/>
  <c r="W17" i="14"/>
  <c r="S17" i="14"/>
  <c r="R17" i="14"/>
  <c r="N17" i="14"/>
  <c r="M17" i="14"/>
  <c r="I17" i="14"/>
  <c r="W14" i="14"/>
  <c r="S14" i="14"/>
  <c r="R14" i="14"/>
  <c r="N14" i="14"/>
  <c r="M14" i="14"/>
  <c r="I14" i="14"/>
  <c r="W11" i="14"/>
  <c r="S11" i="14"/>
  <c r="R11" i="14"/>
  <c r="N11" i="14"/>
  <c r="M11" i="14"/>
  <c r="I11" i="14"/>
  <c r="W8" i="14"/>
  <c r="S8" i="14"/>
  <c r="R8" i="14"/>
  <c r="N8" i="14"/>
  <c r="M8" i="14"/>
  <c r="I8" i="14"/>
  <c r="W5" i="14"/>
  <c r="S5" i="14"/>
  <c r="R5" i="14"/>
  <c r="N5" i="14"/>
  <c r="M5" i="14"/>
  <c r="I5" i="14"/>
  <c r="H82" i="4"/>
  <c r="F82" i="4"/>
  <c r="H81" i="4"/>
  <c r="F81" i="4"/>
  <c r="H80" i="4"/>
  <c r="F80" i="4"/>
  <c r="H79" i="4"/>
  <c r="F79" i="4"/>
  <c r="H73" i="4"/>
  <c r="F73" i="4"/>
  <c r="H72" i="4"/>
  <c r="F72" i="4"/>
  <c r="H71" i="4"/>
  <c r="F71" i="4"/>
  <c r="H70" i="4"/>
  <c r="F70" i="4"/>
  <c r="H64" i="4"/>
  <c r="F64" i="4"/>
  <c r="H63" i="4"/>
  <c r="F63" i="4"/>
  <c r="H62" i="4"/>
  <c r="F62" i="4"/>
  <c r="H61" i="4"/>
  <c r="F61" i="4"/>
  <c r="H55" i="4"/>
  <c r="F55" i="4"/>
  <c r="H54" i="4"/>
  <c r="F54" i="4"/>
  <c r="H53" i="4"/>
  <c r="F53" i="4"/>
  <c r="H52" i="4"/>
  <c r="F52" i="4"/>
  <c r="H46" i="4"/>
  <c r="F46" i="4"/>
  <c r="H45" i="4"/>
  <c r="F45" i="4"/>
  <c r="H44" i="4"/>
  <c r="F44" i="4"/>
  <c r="H43" i="4"/>
  <c r="F43" i="4"/>
  <c r="H37" i="4"/>
  <c r="F37" i="4"/>
  <c r="H36" i="4"/>
  <c r="F36" i="4"/>
  <c r="H35" i="4"/>
  <c r="F35" i="4"/>
  <c r="H34" i="4"/>
  <c r="F34" i="4"/>
  <c r="H28" i="4"/>
  <c r="F28" i="4"/>
  <c r="H27" i="4"/>
  <c r="F27" i="4"/>
  <c r="H26" i="4"/>
  <c r="F26" i="4"/>
  <c r="H25" i="4"/>
  <c r="F25" i="4"/>
  <c r="H84" i="23" l="1"/>
  <c r="D84" i="23"/>
  <c r="H82" i="23"/>
  <c r="D82" i="23"/>
  <c r="H80" i="23"/>
  <c r="D80" i="23"/>
  <c r="H78" i="23"/>
  <c r="D78" i="23"/>
  <c r="H75" i="23"/>
  <c r="D75" i="23"/>
  <c r="H73" i="23"/>
  <c r="D73" i="23"/>
  <c r="H71" i="23"/>
  <c r="D71" i="23"/>
  <c r="H69" i="23"/>
  <c r="D69" i="23"/>
  <c r="H66" i="23"/>
  <c r="D66" i="23"/>
  <c r="H64" i="23"/>
  <c r="D64" i="23"/>
  <c r="H62" i="23"/>
  <c r="D62" i="23"/>
  <c r="H60" i="23"/>
  <c r="D60" i="23"/>
  <c r="H57" i="23"/>
  <c r="D57" i="23"/>
  <c r="H55" i="23"/>
  <c r="D55" i="23"/>
  <c r="H53" i="23"/>
  <c r="D53" i="23"/>
  <c r="H51" i="23"/>
  <c r="D51" i="23"/>
  <c r="H48" i="23"/>
  <c r="D48" i="23"/>
  <c r="H46" i="23"/>
  <c r="D46" i="23"/>
  <c r="H44" i="23"/>
  <c r="D44" i="23"/>
  <c r="H42" i="23"/>
  <c r="D42" i="23"/>
  <c r="H39" i="23"/>
  <c r="D39" i="23"/>
  <c r="H37" i="23"/>
  <c r="D37" i="23"/>
  <c r="H35" i="23"/>
  <c r="D35" i="23"/>
  <c r="H33" i="23"/>
  <c r="D33" i="23"/>
  <c r="H30" i="23"/>
  <c r="D30" i="23"/>
  <c r="H28" i="23"/>
  <c r="D28" i="23"/>
  <c r="H26" i="23"/>
  <c r="D26" i="23"/>
  <c r="H24" i="23"/>
  <c r="D24" i="23"/>
  <c r="F23" i="23"/>
  <c r="H21" i="23"/>
  <c r="D21" i="23"/>
  <c r="H19" i="23"/>
  <c r="D19" i="23"/>
  <c r="H17" i="23"/>
  <c r="D17" i="23"/>
  <c r="H15" i="23"/>
  <c r="D15" i="23"/>
  <c r="F14" i="23"/>
  <c r="H12" i="23"/>
  <c r="D12" i="23"/>
  <c r="H10" i="23"/>
  <c r="D10" i="23"/>
  <c r="H8" i="23"/>
  <c r="D8" i="23"/>
  <c r="H6" i="23"/>
  <c r="D6" i="23"/>
  <c r="H23" i="22" l="1"/>
  <c r="D23" i="22"/>
  <c r="H20" i="22"/>
  <c r="D20" i="22"/>
  <c r="H17" i="22"/>
  <c r="D17" i="22"/>
  <c r="H14" i="22"/>
  <c r="D14" i="22"/>
  <c r="H11" i="22"/>
  <c r="D11" i="22"/>
  <c r="H8" i="22"/>
  <c r="D8" i="22"/>
  <c r="H5" i="22"/>
  <c r="D5" i="22"/>
  <c r="H23" i="14"/>
  <c r="D23" i="14"/>
  <c r="H20" i="14"/>
  <c r="D20" i="14"/>
  <c r="H17" i="14"/>
  <c r="D17" i="14"/>
  <c r="H14" i="14"/>
  <c r="D14" i="14"/>
  <c r="H11" i="14"/>
  <c r="D11" i="14"/>
  <c r="H8" i="14"/>
  <c r="D8" i="14"/>
  <c r="H5" i="14"/>
  <c r="D5" i="14"/>
  <c r="H23" i="6"/>
  <c r="D23" i="6"/>
  <c r="H20" i="6"/>
  <c r="D20" i="6"/>
  <c r="H17" i="6"/>
  <c r="D17" i="6"/>
  <c r="H14" i="6"/>
  <c r="D14" i="6"/>
  <c r="H11" i="6"/>
  <c r="D11" i="6"/>
  <c r="H8" i="6"/>
  <c r="D8" i="6"/>
  <c r="H5" i="6"/>
  <c r="D5" i="6"/>
  <c r="H23" i="16"/>
  <c r="D23" i="16"/>
  <c r="H20" i="16"/>
  <c r="D20" i="16"/>
  <c r="H17" i="16"/>
  <c r="D17" i="16"/>
  <c r="H14" i="16"/>
  <c r="D14" i="16"/>
  <c r="H11" i="16"/>
  <c r="D11" i="16"/>
  <c r="H8" i="16"/>
  <c r="D8" i="16"/>
  <c r="H5" i="16"/>
  <c r="D5" i="16"/>
  <c r="D5" i="8"/>
  <c r="H19" i="4"/>
  <c r="F19" i="4"/>
  <c r="H18" i="4"/>
  <c r="F18" i="4"/>
  <c r="H17" i="4"/>
  <c r="F17" i="4"/>
  <c r="H16" i="4"/>
  <c r="F16" i="4"/>
  <c r="H10" i="4"/>
  <c r="F10" i="4"/>
  <c r="H9" i="4"/>
  <c r="F9" i="4"/>
  <c r="H8" i="4"/>
  <c r="F8" i="4"/>
  <c r="H7" i="4"/>
  <c r="F7" i="4"/>
  <c r="M85" i="23" l="1"/>
  <c r="M80" i="23"/>
  <c r="M75" i="23"/>
  <c r="M72" i="23"/>
  <c r="M67" i="23"/>
  <c r="M62" i="23"/>
  <c r="M57" i="23"/>
  <c r="M54" i="23"/>
  <c r="M49" i="23"/>
  <c r="M44" i="23"/>
  <c r="M39" i="23"/>
  <c r="M36" i="23"/>
  <c r="M31" i="23"/>
  <c r="M27" i="23"/>
  <c r="M21" i="23"/>
  <c r="M17" i="23"/>
  <c r="M12" i="23"/>
  <c r="M13" i="23"/>
  <c r="M8" i="23"/>
  <c r="M58" i="23" l="1"/>
  <c r="M45" i="23"/>
  <c r="M30" i="23"/>
  <c r="M76" i="23"/>
  <c r="M81" i="23"/>
  <c r="M40" i="23"/>
  <c r="M18" i="23"/>
  <c r="M66" i="23"/>
  <c r="M63" i="23"/>
  <c r="M48" i="23"/>
  <c r="M84" i="23"/>
  <c r="M35" i="23"/>
  <c r="M53" i="23"/>
  <c r="M71" i="23"/>
  <c r="M16" i="23"/>
  <c r="M15" i="23"/>
  <c r="M26" i="23"/>
  <c r="M52" i="23"/>
  <c r="M51" i="23"/>
  <c r="M70" i="23"/>
  <c r="M69" i="23"/>
  <c r="M9" i="23"/>
  <c r="M22" i="23"/>
  <c r="M7" i="23"/>
  <c r="M6" i="23"/>
  <c r="M25" i="23"/>
  <c r="M24" i="23"/>
  <c r="M43" i="23"/>
  <c r="M42" i="23"/>
  <c r="M61" i="23"/>
  <c r="M60" i="23"/>
  <c r="M79" i="23"/>
  <c r="M78" i="23"/>
  <c r="M38" i="23"/>
  <c r="M37" i="23"/>
  <c r="M56" i="23"/>
  <c r="M55" i="23"/>
  <c r="M74" i="23"/>
  <c r="M73" i="23"/>
  <c r="M20" i="23"/>
  <c r="M19" i="23"/>
  <c r="M34" i="23"/>
  <c r="M33" i="23"/>
  <c r="M11" i="23"/>
  <c r="M10" i="23"/>
  <c r="M29" i="23"/>
  <c r="M28" i="23"/>
  <c r="M47" i="23"/>
  <c r="M46" i="23"/>
  <c r="M65" i="23"/>
  <c r="M64" i="23"/>
  <c r="M83" i="23"/>
  <c r="M82" i="23"/>
  <c r="W107" i="22" l="1"/>
  <c r="S107" i="22"/>
  <c r="R107" i="22"/>
  <c r="N107" i="22"/>
  <c r="M107" i="22"/>
  <c r="I107" i="22"/>
  <c r="H107" i="22"/>
  <c r="D107" i="22"/>
  <c r="W106" i="22"/>
  <c r="S106" i="22"/>
  <c r="M105" i="22"/>
  <c r="G30" i="21" s="1"/>
  <c r="G31" i="21" s="1"/>
  <c r="W80" i="22"/>
  <c r="O24" i="21" s="1"/>
  <c r="S80" i="22"/>
  <c r="O25" i="21" s="1"/>
  <c r="R80" i="22"/>
  <c r="N80" i="22"/>
  <c r="M13" i="21" s="1"/>
  <c r="M80" i="22"/>
  <c r="E24" i="21" s="1"/>
  <c r="I80" i="22"/>
  <c r="F18" i="21" s="1"/>
  <c r="H80" i="22"/>
  <c r="C12" i="21" s="1"/>
  <c r="D80" i="22"/>
  <c r="D6" i="21" s="1"/>
  <c r="W79" i="22"/>
  <c r="N78" i="22"/>
  <c r="M79" i="22"/>
  <c r="I79" i="22"/>
  <c r="W54" i="22"/>
  <c r="O13" i="21" s="1"/>
  <c r="S54" i="22"/>
  <c r="O12" i="21" s="1"/>
  <c r="R54" i="22"/>
  <c r="M24" i="21" s="1"/>
  <c r="N54" i="22"/>
  <c r="M25" i="21" s="1"/>
  <c r="M54" i="22"/>
  <c r="D18" i="21" s="1"/>
  <c r="I54" i="22"/>
  <c r="D19" i="21" s="1"/>
  <c r="H54" i="22"/>
  <c r="F7" i="21" s="1"/>
  <c r="D54" i="22"/>
  <c r="F6" i="21" s="1"/>
  <c r="W53" i="22"/>
  <c r="S53" i="22"/>
  <c r="N17" i="21" s="1"/>
  <c r="R52" i="22"/>
  <c r="W28" i="22"/>
  <c r="N24" i="21" s="1"/>
  <c r="S28" i="22"/>
  <c r="P12" i="21" s="1"/>
  <c r="R28" i="22"/>
  <c r="M18" i="21" s="1"/>
  <c r="N28" i="22"/>
  <c r="M19" i="21" s="1"/>
  <c r="M28" i="22"/>
  <c r="I28" i="22"/>
  <c r="H28" i="22"/>
  <c r="C18" i="21" s="1"/>
  <c r="D28" i="22"/>
  <c r="E6" i="21" s="1"/>
  <c r="R27" i="22"/>
  <c r="N27" i="22"/>
  <c r="W27" i="22"/>
  <c r="S27" i="22"/>
  <c r="N23" i="21" s="1"/>
  <c r="R26" i="22"/>
  <c r="N2" i="22"/>
  <c r="D2" i="22"/>
  <c r="Q29" i="21"/>
  <c r="O29" i="21"/>
  <c r="M29" i="21"/>
  <c r="K29" i="21"/>
  <c r="G29" i="21"/>
  <c r="E29" i="21"/>
  <c r="C29" i="21"/>
  <c r="A29" i="21"/>
  <c r="W107" i="20"/>
  <c r="S107" i="20"/>
  <c r="R107" i="20"/>
  <c r="N107" i="20"/>
  <c r="M107" i="20"/>
  <c r="I107" i="20"/>
  <c r="H107" i="20"/>
  <c r="D107" i="20"/>
  <c r="W105" i="20"/>
  <c r="Q30" i="19" s="1"/>
  <c r="Q31" i="19" s="1"/>
  <c r="S106" i="20"/>
  <c r="M106" i="20"/>
  <c r="D106" i="20"/>
  <c r="W80" i="20"/>
  <c r="O24" i="19" s="1"/>
  <c r="S80" i="20"/>
  <c r="P18" i="19" s="1"/>
  <c r="R80" i="20"/>
  <c r="N80" i="20"/>
  <c r="M80" i="20"/>
  <c r="E24" i="19" s="1"/>
  <c r="I80" i="20"/>
  <c r="F18" i="19" s="1"/>
  <c r="H80" i="20"/>
  <c r="D7" i="19" s="1"/>
  <c r="D80" i="20"/>
  <c r="C13" i="19" s="1"/>
  <c r="S78" i="20"/>
  <c r="P15" i="19" s="1"/>
  <c r="R78" i="20"/>
  <c r="N78" i="20"/>
  <c r="W54" i="20"/>
  <c r="O13" i="19" s="1"/>
  <c r="S54" i="20"/>
  <c r="R54" i="20"/>
  <c r="N54" i="20"/>
  <c r="M54" i="20"/>
  <c r="E13" i="19" s="1"/>
  <c r="I54" i="20"/>
  <c r="D19" i="19" s="1"/>
  <c r="H54" i="20"/>
  <c r="C24" i="19" s="1"/>
  <c r="D54" i="20"/>
  <c r="C25" i="19" s="1"/>
  <c r="W52" i="20"/>
  <c r="W53" i="20"/>
  <c r="N52" i="20"/>
  <c r="O30" i="20" s="1"/>
  <c r="P2" i="19" s="1"/>
  <c r="W28" i="20"/>
  <c r="P13" i="19" s="1"/>
  <c r="S28" i="20"/>
  <c r="R28" i="20"/>
  <c r="N28" i="20"/>
  <c r="M28" i="20"/>
  <c r="D24" i="19" s="1"/>
  <c r="I28" i="20"/>
  <c r="F12" i="19" s="1"/>
  <c r="H28" i="20"/>
  <c r="E7" i="19" s="1"/>
  <c r="D28" i="20"/>
  <c r="C19" i="19" s="1"/>
  <c r="S26" i="20"/>
  <c r="T4" i="20" s="1"/>
  <c r="P8" i="19" s="1"/>
  <c r="R26" i="20"/>
  <c r="N2" i="20"/>
  <c r="D2" i="20"/>
  <c r="Q29" i="19"/>
  <c r="O29" i="19"/>
  <c r="M29" i="19"/>
  <c r="K29" i="19"/>
  <c r="G29" i="19"/>
  <c r="E29" i="19"/>
  <c r="C29" i="19"/>
  <c r="A29" i="19"/>
  <c r="N18" i="19"/>
  <c r="W107" i="18"/>
  <c r="S107" i="18"/>
  <c r="R107" i="18"/>
  <c r="N107" i="18"/>
  <c r="M107" i="18"/>
  <c r="I107" i="18"/>
  <c r="H107" i="18"/>
  <c r="D107" i="18"/>
  <c r="W105" i="18"/>
  <c r="V83" i="18" s="1"/>
  <c r="N106" i="18"/>
  <c r="D106" i="18"/>
  <c r="W80" i="18"/>
  <c r="S80" i="18"/>
  <c r="P18" i="17" s="1"/>
  <c r="R80" i="18"/>
  <c r="N80" i="18"/>
  <c r="M13" i="17" s="1"/>
  <c r="M80" i="18"/>
  <c r="E24" i="17" s="1"/>
  <c r="I80" i="18"/>
  <c r="E25" i="17" s="1"/>
  <c r="H80" i="18"/>
  <c r="C12" i="17" s="1"/>
  <c r="D80" i="18"/>
  <c r="C13" i="17" s="1"/>
  <c r="H79" i="18"/>
  <c r="R78" i="18"/>
  <c r="Q56" i="18" s="1"/>
  <c r="M8" i="17" s="1"/>
  <c r="N79" i="18"/>
  <c r="M11" i="17" s="1"/>
  <c r="H78" i="18"/>
  <c r="W54" i="18"/>
  <c r="N18" i="17" s="1"/>
  <c r="S54" i="18"/>
  <c r="O12" i="17" s="1"/>
  <c r="R54" i="18"/>
  <c r="P7" i="17" s="1"/>
  <c r="N54" i="18"/>
  <c r="P6" i="17" s="1"/>
  <c r="M54" i="18"/>
  <c r="E13" i="17" s="1"/>
  <c r="I54" i="18"/>
  <c r="D19" i="17" s="1"/>
  <c r="H54" i="18"/>
  <c r="D54" i="18"/>
  <c r="W53" i="18"/>
  <c r="O11" i="17" s="1"/>
  <c r="W52" i="18"/>
  <c r="V30" i="18" s="1"/>
  <c r="N14" i="17" s="1"/>
  <c r="S53" i="18"/>
  <c r="H53" i="18"/>
  <c r="C22" i="17" s="1"/>
  <c r="D52" i="18"/>
  <c r="E30" i="18" s="1"/>
  <c r="F2" i="17" s="1"/>
  <c r="W28" i="18"/>
  <c r="N24" i="17" s="1"/>
  <c r="S28" i="18"/>
  <c r="P12" i="17" s="1"/>
  <c r="R28" i="18"/>
  <c r="M18" i="17" s="1"/>
  <c r="N28" i="18"/>
  <c r="M19" i="17" s="1"/>
  <c r="M28" i="18"/>
  <c r="F13" i="17" s="1"/>
  <c r="I28" i="18"/>
  <c r="D25" i="17" s="1"/>
  <c r="H28" i="18"/>
  <c r="E7" i="17" s="1"/>
  <c r="D28" i="18"/>
  <c r="C19" i="17" s="1"/>
  <c r="N26" i="18"/>
  <c r="O4" i="18" s="1"/>
  <c r="O2" i="17" s="1"/>
  <c r="H26" i="18"/>
  <c r="C15" i="17" s="1"/>
  <c r="D27" i="18"/>
  <c r="C17" i="17" s="1"/>
  <c r="N2" i="18"/>
  <c r="D2" i="18"/>
  <c r="Q29" i="17"/>
  <c r="O29" i="17"/>
  <c r="M29" i="17"/>
  <c r="K29" i="17"/>
  <c r="G29" i="17"/>
  <c r="E29" i="17"/>
  <c r="C29" i="17"/>
  <c r="A29" i="17"/>
  <c r="W107" i="16"/>
  <c r="S107" i="16"/>
  <c r="R107" i="16"/>
  <c r="N107" i="16"/>
  <c r="M107" i="16"/>
  <c r="I107" i="16"/>
  <c r="H107" i="16"/>
  <c r="D107" i="16"/>
  <c r="R105" i="16"/>
  <c r="Q83" i="16" s="1"/>
  <c r="N105" i="16"/>
  <c r="O83" i="16" s="1"/>
  <c r="R106" i="16"/>
  <c r="W80" i="16"/>
  <c r="P19" i="15" s="1"/>
  <c r="S80" i="16"/>
  <c r="R80" i="16"/>
  <c r="M12" i="15" s="1"/>
  <c r="N80" i="16"/>
  <c r="M13" i="15" s="1"/>
  <c r="M80" i="16"/>
  <c r="E24" i="15" s="1"/>
  <c r="I80" i="16"/>
  <c r="E25" i="15" s="1"/>
  <c r="H80" i="16"/>
  <c r="D7" i="15" s="1"/>
  <c r="D80" i="16"/>
  <c r="C13" i="15" s="1"/>
  <c r="W78" i="16"/>
  <c r="S78" i="16"/>
  <c r="T56" i="16" s="1"/>
  <c r="P14" i="15" s="1"/>
  <c r="M79" i="16"/>
  <c r="F17" i="15" s="1"/>
  <c r="I79" i="16"/>
  <c r="F16" i="15" s="1"/>
  <c r="W54" i="16"/>
  <c r="N18" i="15" s="1"/>
  <c r="S54" i="16"/>
  <c r="N19" i="15" s="1"/>
  <c r="R54" i="16"/>
  <c r="M24" i="15" s="1"/>
  <c r="N54" i="16"/>
  <c r="M25" i="15" s="1"/>
  <c r="M54" i="16"/>
  <c r="E13" i="15" s="1"/>
  <c r="I54" i="16"/>
  <c r="E12" i="15" s="1"/>
  <c r="H54" i="16"/>
  <c r="F7" i="15" s="1"/>
  <c r="D54" i="16"/>
  <c r="C25" i="15" s="1"/>
  <c r="M53" i="16"/>
  <c r="W52" i="16"/>
  <c r="M52" i="16"/>
  <c r="D15" i="15" s="1"/>
  <c r="W53" i="16"/>
  <c r="S53" i="16"/>
  <c r="N17" i="15" s="1"/>
  <c r="I53" i="16"/>
  <c r="D17" i="15" s="1"/>
  <c r="W28" i="16"/>
  <c r="S28" i="16"/>
  <c r="R28" i="16"/>
  <c r="O7" i="15" s="1"/>
  <c r="N28" i="16"/>
  <c r="M19" i="15" s="1"/>
  <c r="M28" i="16"/>
  <c r="D24" i="15" s="1"/>
  <c r="I28" i="16"/>
  <c r="D25" i="15" s="1"/>
  <c r="H28" i="16"/>
  <c r="C18" i="15" s="1"/>
  <c r="D28" i="16"/>
  <c r="E6" i="15" s="1"/>
  <c r="R26" i="16"/>
  <c r="Q4" i="16" s="1"/>
  <c r="M14" i="15" s="1"/>
  <c r="W26" i="16"/>
  <c r="R27" i="16"/>
  <c r="M16" i="15" s="1"/>
  <c r="D27" i="16"/>
  <c r="E4" i="15" s="1"/>
  <c r="N2" i="16"/>
  <c r="D2" i="16"/>
  <c r="Q29" i="15"/>
  <c r="O29" i="15"/>
  <c r="M29" i="15"/>
  <c r="K29" i="15"/>
  <c r="G29" i="15"/>
  <c r="E29" i="15"/>
  <c r="C29" i="15"/>
  <c r="A29" i="15"/>
  <c r="W107" i="14"/>
  <c r="S107" i="14"/>
  <c r="R107" i="14"/>
  <c r="N107" i="14"/>
  <c r="M107" i="14"/>
  <c r="I107" i="14"/>
  <c r="H107" i="14"/>
  <c r="D107" i="14"/>
  <c r="N106" i="14"/>
  <c r="W80" i="14"/>
  <c r="O24" i="13" s="1"/>
  <c r="S80" i="14"/>
  <c r="O25" i="13" s="1"/>
  <c r="R80" i="14"/>
  <c r="N7" i="13" s="1"/>
  <c r="N80" i="14"/>
  <c r="N6" i="13" s="1"/>
  <c r="M80" i="14"/>
  <c r="F19" i="13" s="1"/>
  <c r="I80" i="14"/>
  <c r="F18" i="13" s="1"/>
  <c r="H80" i="14"/>
  <c r="C12" i="13" s="1"/>
  <c r="D80" i="14"/>
  <c r="I79" i="14"/>
  <c r="H79" i="14"/>
  <c r="C10" i="13" s="1"/>
  <c r="W54" i="14"/>
  <c r="O13" i="13" s="1"/>
  <c r="S54" i="14"/>
  <c r="O12" i="13" s="1"/>
  <c r="R54" i="14"/>
  <c r="N54" i="14"/>
  <c r="P6" i="13" s="1"/>
  <c r="M54" i="14"/>
  <c r="D18" i="13" s="1"/>
  <c r="I54" i="14"/>
  <c r="D19" i="13" s="1"/>
  <c r="H54" i="14"/>
  <c r="C24" i="13" s="1"/>
  <c r="D54" i="14"/>
  <c r="F6" i="13" s="1"/>
  <c r="S53" i="14"/>
  <c r="O10" i="13" s="1"/>
  <c r="R52" i="14"/>
  <c r="M53" i="14"/>
  <c r="E11" i="13" s="1"/>
  <c r="I53" i="14"/>
  <c r="E10" i="13" s="1"/>
  <c r="W28" i="14"/>
  <c r="P13" i="13" s="1"/>
  <c r="S28" i="14"/>
  <c r="N25" i="13" s="1"/>
  <c r="R28" i="14"/>
  <c r="M18" i="13" s="1"/>
  <c r="N28" i="14"/>
  <c r="M19" i="13" s="1"/>
  <c r="M28" i="14"/>
  <c r="D24" i="13" s="1"/>
  <c r="I28" i="14"/>
  <c r="F12" i="13" s="1"/>
  <c r="H28" i="14"/>
  <c r="C18" i="13" s="1"/>
  <c r="D28" i="14"/>
  <c r="E6" i="13" s="1"/>
  <c r="W27" i="14"/>
  <c r="S27" i="14"/>
  <c r="M27" i="14"/>
  <c r="D22" i="13" s="1"/>
  <c r="N2" i="14"/>
  <c r="D2" i="14"/>
  <c r="Q29" i="13"/>
  <c r="O29" i="13"/>
  <c r="M29" i="13"/>
  <c r="K29" i="13"/>
  <c r="G29" i="13"/>
  <c r="E29" i="13"/>
  <c r="C29" i="13"/>
  <c r="A29" i="13"/>
  <c r="W107" i="12"/>
  <c r="S107" i="12"/>
  <c r="R107" i="12"/>
  <c r="N107" i="12"/>
  <c r="M107" i="12"/>
  <c r="I107" i="12"/>
  <c r="H107" i="12"/>
  <c r="D107" i="12"/>
  <c r="S106" i="12"/>
  <c r="N105" i="12"/>
  <c r="O83" i="12" s="1"/>
  <c r="M106" i="12"/>
  <c r="I105" i="12"/>
  <c r="J83" i="12" s="1"/>
  <c r="W80" i="12"/>
  <c r="O24" i="11" s="1"/>
  <c r="S80" i="12"/>
  <c r="P18" i="11" s="1"/>
  <c r="R80" i="12"/>
  <c r="M12" i="11" s="1"/>
  <c r="N80" i="12"/>
  <c r="M13" i="11" s="1"/>
  <c r="M80" i="12"/>
  <c r="F19" i="11" s="1"/>
  <c r="I80" i="12"/>
  <c r="F18" i="11" s="1"/>
  <c r="H80" i="12"/>
  <c r="C12" i="11" s="1"/>
  <c r="D80" i="12"/>
  <c r="C13" i="11" s="1"/>
  <c r="W78" i="12"/>
  <c r="S79" i="12"/>
  <c r="P16" i="11" s="1"/>
  <c r="W54" i="12"/>
  <c r="O13" i="11" s="1"/>
  <c r="S54" i="12"/>
  <c r="O12" i="11" s="1"/>
  <c r="R54" i="12"/>
  <c r="M24" i="11" s="1"/>
  <c r="N54" i="12"/>
  <c r="M25" i="11" s="1"/>
  <c r="M54" i="12"/>
  <c r="D18" i="11" s="1"/>
  <c r="I54" i="12"/>
  <c r="H54" i="12"/>
  <c r="C24" i="11" s="1"/>
  <c r="D54" i="12"/>
  <c r="C25" i="11" s="1"/>
  <c r="I52" i="12"/>
  <c r="J30" i="12" s="1"/>
  <c r="E8" i="11" s="1"/>
  <c r="M53" i="12"/>
  <c r="D16" i="11" s="1"/>
  <c r="I53" i="12"/>
  <c r="W28" i="12"/>
  <c r="S28" i="12"/>
  <c r="N25" i="11" s="1"/>
  <c r="R28" i="12"/>
  <c r="M18" i="11" s="1"/>
  <c r="N28" i="12"/>
  <c r="M28" i="12"/>
  <c r="D24" i="11" s="1"/>
  <c r="I28" i="12"/>
  <c r="H28" i="12"/>
  <c r="E7" i="11" s="1"/>
  <c r="D28" i="12"/>
  <c r="E6" i="11" s="1"/>
  <c r="N26" i="12"/>
  <c r="N2" i="12"/>
  <c r="D2" i="12"/>
  <c r="Q29" i="11"/>
  <c r="O29" i="11"/>
  <c r="M29" i="11"/>
  <c r="K29" i="11"/>
  <c r="G29" i="11"/>
  <c r="E29" i="11"/>
  <c r="C29" i="11"/>
  <c r="A29" i="11"/>
  <c r="W107" i="10"/>
  <c r="S107" i="10"/>
  <c r="R107" i="10"/>
  <c r="N107" i="10"/>
  <c r="M107" i="10"/>
  <c r="I107" i="10"/>
  <c r="H107" i="10"/>
  <c r="D107" i="10"/>
  <c r="W106" i="10"/>
  <c r="R105" i="10"/>
  <c r="Q83" i="10" s="1"/>
  <c r="M105" i="10"/>
  <c r="L83" i="10" s="1"/>
  <c r="I106" i="10"/>
  <c r="W80" i="10"/>
  <c r="P19" i="9" s="1"/>
  <c r="S80" i="10"/>
  <c r="O25" i="9" s="1"/>
  <c r="R80" i="10"/>
  <c r="N7" i="9" s="1"/>
  <c r="N80" i="10"/>
  <c r="M13" i="9" s="1"/>
  <c r="M80" i="10"/>
  <c r="F19" i="9" s="1"/>
  <c r="I80" i="10"/>
  <c r="F18" i="9" s="1"/>
  <c r="H80" i="10"/>
  <c r="D7" i="9" s="1"/>
  <c r="D80" i="10"/>
  <c r="D6" i="9" s="1"/>
  <c r="N78" i="10"/>
  <c r="M78" i="10"/>
  <c r="W54" i="10"/>
  <c r="O13" i="9" s="1"/>
  <c r="S54" i="10"/>
  <c r="N19" i="9" s="1"/>
  <c r="R54" i="10"/>
  <c r="P7" i="9" s="1"/>
  <c r="N54" i="10"/>
  <c r="P6" i="9" s="1"/>
  <c r="M54" i="10"/>
  <c r="E13" i="9" s="1"/>
  <c r="I54" i="10"/>
  <c r="E12" i="9" s="1"/>
  <c r="H54" i="10"/>
  <c r="C24" i="9" s="1"/>
  <c r="D54" i="10"/>
  <c r="C25" i="9" s="1"/>
  <c r="I52" i="10"/>
  <c r="W28" i="10"/>
  <c r="N24" i="9" s="1"/>
  <c r="S28" i="10"/>
  <c r="P12" i="9" s="1"/>
  <c r="R28" i="10"/>
  <c r="M18" i="9" s="1"/>
  <c r="N28" i="10"/>
  <c r="M19" i="9" s="1"/>
  <c r="M28" i="10"/>
  <c r="F13" i="9" s="1"/>
  <c r="I28" i="10"/>
  <c r="H28" i="10"/>
  <c r="C18" i="9" s="1"/>
  <c r="D28" i="10"/>
  <c r="E6" i="9" s="1"/>
  <c r="I26" i="10"/>
  <c r="N2" i="10"/>
  <c r="D2" i="10"/>
  <c r="Q29" i="9"/>
  <c r="O29" i="9"/>
  <c r="M29" i="9"/>
  <c r="K29" i="9"/>
  <c r="G29" i="9"/>
  <c r="E29" i="9"/>
  <c r="C29" i="9"/>
  <c r="A29" i="9"/>
  <c r="N105" i="8"/>
  <c r="M106" i="8"/>
  <c r="N78" i="8"/>
  <c r="W53" i="8"/>
  <c r="S53" i="8"/>
  <c r="W107" i="8"/>
  <c r="S107" i="8"/>
  <c r="R107" i="8"/>
  <c r="N107" i="8"/>
  <c r="M107" i="8"/>
  <c r="I107" i="8"/>
  <c r="H107" i="8"/>
  <c r="D107" i="8"/>
  <c r="S106" i="8"/>
  <c r="W80" i="8"/>
  <c r="O24" i="7" s="1"/>
  <c r="S80" i="8"/>
  <c r="O25" i="7" s="1"/>
  <c r="R80" i="8"/>
  <c r="M12" i="7" s="1"/>
  <c r="N80" i="8"/>
  <c r="M13" i="7" s="1"/>
  <c r="M80" i="8"/>
  <c r="F19" i="7" s="1"/>
  <c r="I80" i="8"/>
  <c r="F18" i="7" s="1"/>
  <c r="H80" i="8"/>
  <c r="C12" i="7" s="1"/>
  <c r="D80" i="8"/>
  <c r="D6" i="7" s="1"/>
  <c r="W54" i="8"/>
  <c r="N18" i="7" s="1"/>
  <c r="S54" i="8"/>
  <c r="N19" i="7" s="1"/>
  <c r="R54" i="8"/>
  <c r="M24" i="7" s="1"/>
  <c r="N54" i="8"/>
  <c r="M25" i="7" s="1"/>
  <c r="M54" i="8"/>
  <c r="E13" i="7" s="1"/>
  <c r="I54" i="8"/>
  <c r="E12" i="7" s="1"/>
  <c r="H54" i="8"/>
  <c r="C24" i="7" s="1"/>
  <c r="D54" i="8"/>
  <c r="F6" i="7" s="1"/>
  <c r="W28" i="8"/>
  <c r="N24" i="7" s="1"/>
  <c r="S28" i="8"/>
  <c r="N25" i="7" s="1"/>
  <c r="R28" i="8"/>
  <c r="M18" i="7" s="1"/>
  <c r="N28" i="8"/>
  <c r="M19" i="7" s="1"/>
  <c r="M28" i="8"/>
  <c r="D24" i="7" s="1"/>
  <c r="I28" i="8"/>
  <c r="F12" i="7" s="1"/>
  <c r="H28" i="8"/>
  <c r="E7" i="7" s="1"/>
  <c r="D28" i="8"/>
  <c r="E6" i="7" s="1"/>
  <c r="S27" i="8"/>
  <c r="N2" i="8"/>
  <c r="D2" i="8"/>
  <c r="Q29" i="7"/>
  <c r="O29" i="7"/>
  <c r="M29" i="7"/>
  <c r="K29" i="7"/>
  <c r="G29" i="7"/>
  <c r="E29" i="7"/>
  <c r="C29" i="7"/>
  <c r="A29" i="7"/>
  <c r="C19" i="15" l="1"/>
  <c r="O12" i="15"/>
  <c r="D24" i="17"/>
  <c r="D19" i="15"/>
  <c r="O13" i="7"/>
  <c r="E6" i="17"/>
  <c r="F7" i="9"/>
  <c r="E7" i="15"/>
  <c r="O13" i="15"/>
  <c r="C18" i="17"/>
  <c r="M25" i="17"/>
  <c r="O24" i="9"/>
  <c r="E10" i="15"/>
  <c r="D18" i="17"/>
  <c r="E25" i="19"/>
  <c r="E6" i="19"/>
  <c r="M12" i="13"/>
  <c r="D7" i="13"/>
  <c r="C25" i="13"/>
  <c r="N24" i="13"/>
  <c r="P12" i="13"/>
  <c r="F13" i="13"/>
  <c r="F19" i="21"/>
  <c r="C13" i="21"/>
  <c r="N19" i="21"/>
  <c r="P7" i="21"/>
  <c r="N7" i="11"/>
  <c r="P7" i="11"/>
  <c r="D7" i="17"/>
  <c r="D7" i="21"/>
  <c r="P18" i="9"/>
  <c r="F18" i="17"/>
  <c r="E24" i="9"/>
  <c r="P19" i="13"/>
  <c r="F7" i="13"/>
  <c r="N18" i="9"/>
  <c r="E12" i="13"/>
  <c r="D18" i="19"/>
  <c r="M24" i="17"/>
  <c r="N19" i="17"/>
  <c r="F6" i="9"/>
  <c r="O7" i="21"/>
  <c r="M18" i="15"/>
  <c r="F12" i="17"/>
  <c r="F13" i="19"/>
  <c r="C19" i="21"/>
  <c r="F11" i="13"/>
  <c r="W106" i="8"/>
  <c r="R106" i="8"/>
  <c r="I106" i="8"/>
  <c r="H106" i="8"/>
  <c r="D106" i="8"/>
  <c r="W79" i="8"/>
  <c r="P17" i="7" s="1"/>
  <c r="P19" i="7"/>
  <c r="S79" i="8"/>
  <c r="P16" i="7" s="1"/>
  <c r="P18" i="7"/>
  <c r="N7" i="7"/>
  <c r="R79" i="8"/>
  <c r="N5" i="7" s="1"/>
  <c r="N6" i="7"/>
  <c r="I79" i="8"/>
  <c r="E23" i="7" s="1"/>
  <c r="E24" i="7"/>
  <c r="M79" i="8"/>
  <c r="F17" i="7" s="1"/>
  <c r="D7" i="7"/>
  <c r="H79" i="8"/>
  <c r="C10" i="7" s="1"/>
  <c r="D79" i="8"/>
  <c r="D4" i="7" s="1"/>
  <c r="C13" i="7"/>
  <c r="P7" i="7"/>
  <c r="R53" i="8"/>
  <c r="M22" i="7" s="1"/>
  <c r="N53" i="8"/>
  <c r="P4" i="7" s="1"/>
  <c r="I53" i="8"/>
  <c r="E10" i="7" s="1"/>
  <c r="M53" i="8"/>
  <c r="D16" i="7" s="1"/>
  <c r="F7" i="7"/>
  <c r="H53" i="8"/>
  <c r="C22" i="7" s="1"/>
  <c r="D53" i="8"/>
  <c r="F4" i="7" s="1"/>
  <c r="C25" i="7"/>
  <c r="P13" i="7"/>
  <c r="W27" i="8"/>
  <c r="P11" i="7" s="1"/>
  <c r="P12" i="7"/>
  <c r="O12" i="7"/>
  <c r="O7" i="7"/>
  <c r="N27" i="8"/>
  <c r="M17" i="7" s="1"/>
  <c r="R27" i="8"/>
  <c r="O5" i="7" s="1"/>
  <c r="I27" i="8"/>
  <c r="D23" i="7" s="1"/>
  <c r="M27" i="8"/>
  <c r="F11" i="7" s="1"/>
  <c r="C18" i="7"/>
  <c r="H27" i="8"/>
  <c r="C16" i="7" s="1"/>
  <c r="W106" i="12"/>
  <c r="W105" i="12"/>
  <c r="R106" i="12"/>
  <c r="H106" i="12"/>
  <c r="D106" i="12"/>
  <c r="P19" i="11"/>
  <c r="O25" i="11"/>
  <c r="O23" i="11"/>
  <c r="W79" i="12"/>
  <c r="O22" i="11" s="1"/>
  <c r="N78" i="12"/>
  <c r="O56" i="12" s="1"/>
  <c r="N2" i="11" s="1"/>
  <c r="R79" i="12"/>
  <c r="N5" i="11" s="1"/>
  <c r="N6" i="11"/>
  <c r="E24" i="11"/>
  <c r="M79" i="12"/>
  <c r="F17" i="11" s="1"/>
  <c r="I79" i="12"/>
  <c r="E23" i="11" s="1"/>
  <c r="E25" i="11"/>
  <c r="I78" i="12"/>
  <c r="F15" i="11" s="1"/>
  <c r="D7" i="11"/>
  <c r="D79" i="12"/>
  <c r="C11" i="11" s="1"/>
  <c r="H79" i="12"/>
  <c r="D5" i="11" s="1"/>
  <c r="D6" i="11"/>
  <c r="N18" i="11"/>
  <c r="S53" i="12"/>
  <c r="O10" i="11" s="1"/>
  <c r="N19" i="11"/>
  <c r="W53" i="12"/>
  <c r="N16" i="11" s="1"/>
  <c r="N53" i="12"/>
  <c r="P4" i="11" s="1"/>
  <c r="R53" i="12"/>
  <c r="P5" i="11" s="1"/>
  <c r="P6" i="11"/>
  <c r="E13" i="11"/>
  <c r="E11" i="11"/>
  <c r="E9" i="11"/>
  <c r="F7" i="11"/>
  <c r="H53" i="12"/>
  <c r="D53" i="12"/>
  <c r="C23" i="11" s="1"/>
  <c r="F6" i="11"/>
  <c r="W26" i="12"/>
  <c r="V4" i="12" s="1"/>
  <c r="N20" i="11" s="1"/>
  <c r="S27" i="12"/>
  <c r="N23" i="11" s="1"/>
  <c r="W27" i="12"/>
  <c r="P11" i="11" s="1"/>
  <c r="P12" i="11"/>
  <c r="O7" i="11"/>
  <c r="R27" i="12"/>
  <c r="M16" i="11" s="1"/>
  <c r="F13" i="11"/>
  <c r="I27" i="12"/>
  <c r="F10" i="11" s="1"/>
  <c r="I26" i="12"/>
  <c r="F9" i="11" s="1"/>
  <c r="M27" i="12"/>
  <c r="F11" i="11" s="1"/>
  <c r="C18" i="11"/>
  <c r="C19" i="11"/>
  <c r="D27" i="12"/>
  <c r="E4" i="11" s="1"/>
  <c r="H27" i="12"/>
  <c r="S106" i="10"/>
  <c r="N106" i="10"/>
  <c r="I105" i="10"/>
  <c r="E30" i="9" s="1"/>
  <c r="G35" i="9" s="1"/>
  <c r="H106" i="10"/>
  <c r="D106" i="10"/>
  <c r="W79" i="10"/>
  <c r="P17" i="9" s="1"/>
  <c r="S79" i="10"/>
  <c r="M12" i="9"/>
  <c r="R79" i="10"/>
  <c r="N6" i="9"/>
  <c r="I78" i="10"/>
  <c r="F15" i="9" s="1"/>
  <c r="I79" i="10"/>
  <c r="E23" i="9" s="1"/>
  <c r="E25" i="9"/>
  <c r="C12" i="9"/>
  <c r="D79" i="10"/>
  <c r="D4" i="9" s="1"/>
  <c r="H79" i="10"/>
  <c r="C10" i="9" s="1"/>
  <c r="C13" i="9"/>
  <c r="S53" i="10"/>
  <c r="N17" i="9" s="1"/>
  <c r="W53" i="10"/>
  <c r="N16" i="9" s="1"/>
  <c r="O12" i="9"/>
  <c r="M24" i="9"/>
  <c r="N53" i="10"/>
  <c r="M23" i="9" s="1"/>
  <c r="R53" i="10"/>
  <c r="M22" i="9" s="1"/>
  <c r="M25" i="9"/>
  <c r="D18" i="9"/>
  <c r="M53" i="10"/>
  <c r="E11" i="9" s="1"/>
  <c r="D19" i="9"/>
  <c r="I53" i="10"/>
  <c r="E10" i="9" s="1"/>
  <c r="H53" i="10"/>
  <c r="F5" i="9" s="1"/>
  <c r="D53" i="10"/>
  <c r="P13" i="9"/>
  <c r="S27" i="10"/>
  <c r="P10" i="9" s="1"/>
  <c r="N25" i="9"/>
  <c r="W27" i="10"/>
  <c r="N22" i="9" s="1"/>
  <c r="O7" i="9"/>
  <c r="R27" i="10"/>
  <c r="O5" i="9" s="1"/>
  <c r="N27" i="10"/>
  <c r="M17" i="9" s="1"/>
  <c r="O6" i="9"/>
  <c r="I27" i="10"/>
  <c r="F10" i="9" s="1"/>
  <c r="M27" i="10"/>
  <c r="F11" i="9" s="1"/>
  <c r="E7" i="9"/>
  <c r="D27" i="10"/>
  <c r="C17" i="9" s="1"/>
  <c r="H27" i="10"/>
  <c r="C16" i="9" s="1"/>
  <c r="C19" i="9"/>
  <c r="R106" i="22"/>
  <c r="N106" i="22"/>
  <c r="N105" i="22"/>
  <c r="O83" i="22" s="1"/>
  <c r="R105" i="22"/>
  <c r="I105" i="22"/>
  <c r="E30" i="21" s="1"/>
  <c r="E31" i="21" s="1"/>
  <c r="L83" i="22"/>
  <c r="D106" i="22"/>
  <c r="H106" i="22"/>
  <c r="P19" i="21"/>
  <c r="S79" i="22"/>
  <c r="O23" i="21" s="1"/>
  <c r="P18" i="21"/>
  <c r="R78" i="22"/>
  <c r="Q56" i="22" s="1"/>
  <c r="M8" i="21" s="1"/>
  <c r="R79" i="22"/>
  <c r="N79" i="22"/>
  <c r="N6" i="21"/>
  <c r="H79" i="22"/>
  <c r="C10" i="21" s="1"/>
  <c r="D79" i="22"/>
  <c r="C11" i="21" s="1"/>
  <c r="I78" i="22"/>
  <c r="J56" i="22" s="1"/>
  <c r="F14" i="21" s="1"/>
  <c r="M78" i="22"/>
  <c r="L56" i="22" s="1"/>
  <c r="E20" i="21" s="1"/>
  <c r="F17" i="21"/>
  <c r="E22" i="21"/>
  <c r="F16" i="21"/>
  <c r="E23" i="21"/>
  <c r="E25" i="21"/>
  <c r="N18" i="21"/>
  <c r="O10" i="21"/>
  <c r="N52" i="22"/>
  <c r="P3" i="21" s="1"/>
  <c r="P6" i="21"/>
  <c r="N53" i="22"/>
  <c r="M23" i="21" s="1"/>
  <c r="R53" i="22"/>
  <c r="M22" i="21" s="1"/>
  <c r="E13" i="21"/>
  <c r="M53" i="22"/>
  <c r="E11" i="21" s="1"/>
  <c r="I53" i="22"/>
  <c r="D17" i="21" s="1"/>
  <c r="I52" i="22"/>
  <c r="E9" i="21" s="1"/>
  <c r="M52" i="22"/>
  <c r="L30" i="22" s="1"/>
  <c r="D14" i="21" s="1"/>
  <c r="E12" i="21"/>
  <c r="C24" i="21"/>
  <c r="D53" i="22"/>
  <c r="F4" i="21" s="1"/>
  <c r="H53" i="22"/>
  <c r="F5" i="21" s="1"/>
  <c r="C25" i="21"/>
  <c r="P13" i="21"/>
  <c r="N25" i="21"/>
  <c r="Q24" i="21" s="1"/>
  <c r="P10" i="21"/>
  <c r="N26" i="22"/>
  <c r="O4" i="22" s="1"/>
  <c r="O2" i="21" s="1"/>
  <c r="O6" i="21"/>
  <c r="M27" i="22"/>
  <c r="D22" i="21" s="1"/>
  <c r="I27" i="22"/>
  <c r="D23" i="21" s="1"/>
  <c r="I26" i="22"/>
  <c r="M26" i="22"/>
  <c r="E7" i="21"/>
  <c r="H27" i="22"/>
  <c r="E5" i="21" s="1"/>
  <c r="D27" i="22"/>
  <c r="E4" i="21" s="1"/>
  <c r="S106" i="14"/>
  <c r="W106" i="14"/>
  <c r="R106" i="14"/>
  <c r="I106" i="14"/>
  <c r="M106" i="14"/>
  <c r="H106" i="14"/>
  <c r="S79" i="14"/>
  <c r="O23" i="13" s="1"/>
  <c r="W79" i="14"/>
  <c r="P17" i="13" s="1"/>
  <c r="P18" i="13"/>
  <c r="N79" i="14"/>
  <c r="N4" i="13" s="1"/>
  <c r="M13" i="13"/>
  <c r="E24" i="13"/>
  <c r="E25" i="13"/>
  <c r="M79" i="14"/>
  <c r="F17" i="13" s="1"/>
  <c r="D79" i="14"/>
  <c r="D4" i="13" s="1"/>
  <c r="D5" i="13"/>
  <c r="N18" i="13"/>
  <c r="N19" i="13"/>
  <c r="W53" i="14"/>
  <c r="N16" i="13" s="1"/>
  <c r="N17" i="13"/>
  <c r="N53" i="14"/>
  <c r="P4" i="13" s="1"/>
  <c r="M25" i="13"/>
  <c r="R53" i="14"/>
  <c r="M22" i="13" s="1"/>
  <c r="E13" i="13"/>
  <c r="D17" i="13"/>
  <c r="H53" i="14"/>
  <c r="D53" i="14"/>
  <c r="C23" i="13" s="1"/>
  <c r="R26" i="14"/>
  <c r="M15" i="13" s="1"/>
  <c r="O7" i="13"/>
  <c r="N27" i="14"/>
  <c r="M17" i="13" s="1"/>
  <c r="R27" i="14"/>
  <c r="O5" i="13" s="1"/>
  <c r="O6" i="13"/>
  <c r="E7" i="13"/>
  <c r="D27" i="14"/>
  <c r="C17" i="13" s="1"/>
  <c r="H27" i="14"/>
  <c r="E5" i="13" s="1"/>
  <c r="C19" i="13"/>
  <c r="G18" i="13" s="1"/>
  <c r="S105" i="16"/>
  <c r="T83" i="16" s="1"/>
  <c r="S106" i="16"/>
  <c r="W105" i="16"/>
  <c r="Q30" i="15" s="1"/>
  <c r="Q31" i="15" s="1"/>
  <c r="W106" i="16"/>
  <c r="N106" i="16"/>
  <c r="M106" i="16"/>
  <c r="I106" i="16"/>
  <c r="D106" i="16"/>
  <c r="H106" i="16"/>
  <c r="S79" i="16"/>
  <c r="O23" i="15" s="1"/>
  <c r="W79" i="16"/>
  <c r="O22" i="15" s="1"/>
  <c r="O21" i="15"/>
  <c r="V56" i="16"/>
  <c r="O20" i="15" s="1"/>
  <c r="N7" i="15"/>
  <c r="N79" i="16"/>
  <c r="M11" i="15" s="1"/>
  <c r="R79" i="16"/>
  <c r="M10" i="15" s="1"/>
  <c r="N78" i="16"/>
  <c r="O56" i="16" s="1"/>
  <c r="N2" i="15" s="1"/>
  <c r="N6" i="15"/>
  <c r="R78" i="16"/>
  <c r="Q56" i="16" s="1"/>
  <c r="M8" i="15" s="1"/>
  <c r="F19" i="15"/>
  <c r="M78" i="16"/>
  <c r="E21" i="15" s="1"/>
  <c r="F18" i="15"/>
  <c r="E22" i="15"/>
  <c r="E23" i="15"/>
  <c r="C12" i="15"/>
  <c r="D79" i="16"/>
  <c r="C11" i="15" s="1"/>
  <c r="D6" i="15"/>
  <c r="H79" i="16"/>
  <c r="C10" i="15" s="1"/>
  <c r="P6" i="15"/>
  <c r="P7" i="15"/>
  <c r="H53" i="16"/>
  <c r="C22" i="15" s="1"/>
  <c r="L30" i="16"/>
  <c r="D14" i="15" s="1"/>
  <c r="C24" i="15"/>
  <c r="G24" i="15" s="1"/>
  <c r="D53" i="16"/>
  <c r="C23" i="15" s="1"/>
  <c r="F6" i="15"/>
  <c r="S26" i="16"/>
  <c r="T4" i="16" s="1"/>
  <c r="P8" i="15" s="1"/>
  <c r="S27" i="16"/>
  <c r="N23" i="15" s="1"/>
  <c r="W27" i="16"/>
  <c r="N22" i="15" s="1"/>
  <c r="N27" i="16"/>
  <c r="M17" i="15" s="1"/>
  <c r="N26" i="16"/>
  <c r="O4" i="16" s="1"/>
  <c r="O2" i="15" s="1"/>
  <c r="O6" i="15"/>
  <c r="F13" i="15"/>
  <c r="F12" i="15"/>
  <c r="M27" i="16"/>
  <c r="F11" i="15" s="1"/>
  <c r="I27" i="16"/>
  <c r="F10" i="15" s="1"/>
  <c r="M26" i="16"/>
  <c r="L4" i="16" s="1"/>
  <c r="D20" i="15" s="1"/>
  <c r="H27" i="16"/>
  <c r="E5" i="15" s="1"/>
  <c r="S106" i="18"/>
  <c r="S105" i="18"/>
  <c r="O30" i="17" s="1"/>
  <c r="O31" i="17" s="1"/>
  <c r="W106" i="18"/>
  <c r="Q30" i="17"/>
  <c r="Q31" i="17" s="1"/>
  <c r="I106" i="18"/>
  <c r="M106" i="18"/>
  <c r="H106" i="18"/>
  <c r="W78" i="18"/>
  <c r="O21" i="17" s="1"/>
  <c r="S78" i="18"/>
  <c r="T56" i="18" s="1"/>
  <c r="P14" i="17" s="1"/>
  <c r="O25" i="17"/>
  <c r="S79" i="18"/>
  <c r="O23" i="17" s="1"/>
  <c r="W79" i="18"/>
  <c r="O22" i="17" s="1"/>
  <c r="R79" i="18"/>
  <c r="M10" i="17" s="1"/>
  <c r="N6" i="17"/>
  <c r="M9" i="17"/>
  <c r="N4" i="17"/>
  <c r="F19" i="17"/>
  <c r="M79" i="18"/>
  <c r="I79" i="18"/>
  <c r="E23" i="17" s="1"/>
  <c r="D6" i="17"/>
  <c r="D79" i="18"/>
  <c r="D4" i="17" s="1"/>
  <c r="S52" i="18"/>
  <c r="T30" i="18" s="1"/>
  <c r="O8" i="17" s="1"/>
  <c r="N16" i="17"/>
  <c r="N15" i="17"/>
  <c r="N53" i="18"/>
  <c r="E12" i="17"/>
  <c r="G12" i="17" s="1"/>
  <c r="I53" i="18"/>
  <c r="E10" i="17" s="1"/>
  <c r="M53" i="18"/>
  <c r="E11" i="17" s="1"/>
  <c r="F5" i="17"/>
  <c r="D53" i="18"/>
  <c r="P13" i="17"/>
  <c r="S26" i="18"/>
  <c r="T4" i="18" s="1"/>
  <c r="P8" i="17" s="1"/>
  <c r="S27" i="18"/>
  <c r="N23" i="17" s="1"/>
  <c r="W26" i="18"/>
  <c r="V4" i="18" s="1"/>
  <c r="N20" i="17" s="1"/>
  <c r="N25" i="17"/>
  <c r="W27" i="18"/>
  <c r="R27" i="18"/>
  <c r="M16" i="17" s="1"/>
  <c r="O7" i="17"/>
  <c r="O6" i="17"/>
  <c r="R26" i="18"/>
  <c r="M15" i="17" s="1"/>
  <c r="O3" i="17"/>
  <c r="E4" i="17"/>
  <c r="G4" i="18"/>
  <c r="C14" i="17" s="1"/>
  <c r="W106" i="20"/>
  <c r="S105" i="20"/>
  <c r="T83" i="20" s="1"/>
  <c r="V83" i="20"/>
  <c r="R105" i="20"/>
  <c r="Q83" i="20" s="1"/>
  <c r="N105" i="20"/>
  <c r="O83" i="20" s="1"/>
  <c r="N106" i="20"/>
  <c r="R106" i="20"/>
  <c r="I106" i="20"/>
  <c r="H106" i="20"/>
  <c r="P19" i="19"/>
  <c r="W79" i="20"/>
  <c r="P17" i="19" s="1"/>
  <c r="W78" i="20"/>
  <c r="V56" i="20" s="1"/>
  <c r="O20" i="19" s="1"/>
  <c r="S79" i="20"/>
  <c r="P16" i="19" s="1"/>
  <c r="T56" i="20"/>
  <c r="P14" i="19" s="1"/>
  <c r="N79" i="20"/>
  <c r="N4" i="19" s="1"/>
  <c r="R79" i="20"/>
  <c r="N5" i="19" s="1"/>
  <c r="F19" i="19"/>
  <c r="M79" i="20"/>
  <c r="I79" i="20"/>
  <c r="F16" i="19" s="1"/>
  <c r="C12" i="19"/>
  <c r="H79" i="20"/>
  <c r="D5" i="19" s="1"/>
  <c r="D79" i="20"/>
  <c r="D4" i="19" s="1"/>
  <c r="D6" i="19"/>
  <c r="I53" i="20"/>
  <c r="M53" i="20"/>
  <c r="D16" i="19" s="1"/>
  <c r="E12" i="19"/>
  <c r="F7" i="19"/>
  <c r="D53" i="20"/>
  <c r="C23" i="19" s="1"/>
  <c r="F6" i="19"/>
  <c r="H53" i="20"/>
  <c r="F5" i="19" s="1"/>
  <c r="R52" i="20"/>
  <c r="M21" i="19" s="1"/>
  <c r="N53" i="20"/>
  <c r="M23" i="19" s="1"/>
  <c r="R53" i="20"/>
  <c r="P5" i="19" s="1"/>
  <c r="P3" i="19"/>
  <c r="S52" i="20"/>
  <c r="O9" i="19" s="1"/>
  <c r="S53" i="20"/>
  <c r="O10" i="19" s="1"/>
  <c r="N24" i="19"/>
  <c r="W27" i="20"/>
  <c r="P11" i="19" s="1"/>
  <c r="W26" i="20"/>
  <c r="N21" i="19" s="1"/>
  <c r="S27" i="20"/>
  <c r="N23" i="19" s="1"/>
  <c r="P9" i="19"/>
  <c r="N26" i="20"/>
  <c r="O4" i="20" s="1"/>
  <c r="O2" i="19" s="1"/>
  <c r="N27" i="20"/>
  <c r="M17" i="19" s="1"/>
  <c r="R27" i="20"/>
  <c r="M16" i="19" s="1"/>
  <c r="M27" i="20"/>
  <c r="D22" i="19" s="1"/>
  <c r="I27" i="20"/>
  <c r="D23" i="19" s="1"/>
  <c r="D25" i="19"/>
  <c r="C18" i="19"/>
  <c r="D27" i="20"/>
  <c r="E4" i="19" s="1"/>
  <c r="H27" i="20"/>
  <c r="E5" i="19" s="1"/>
  <c r="O7" i="19"/>
  <c r="M18" i="19"/>
  <c r="M12" i="17"/>
  <c r="N7" i="17"/>
  <c r="V30" i="16"/>
  <c r="N14" i="15" s="1"/>
  <c r="Q14" i="15" s="1"/>
  <c r="N15" i="15"/>
  <c r="R53" i="18"/>
  <c r="R52" i="18"/>
  <c r="C24" i="17"/>
  <c r="F7" i="17"/>
  <c r="P7" i="19"/>
  <c r="M24" i="19"/>
  <c r="M17" i="21"/>
  <c r="O4" i="21"/>
  <c r="D18" i="15"/>
  <c r="P12" i="15"/>
  <c r="N25" i="15"/>
  <c r="E11" i="15"/>
  <c r="D16" i="15"/>
  <c r="N17" i="17"/>
  <c r="O10" i="17"/>
  <c r="N24" i="15"/>
  <c r="P13" i="15"/>
  <c r="P18" i="15"/>
  <c r="O25" i="15"/>
  <c r="C10" i="17"/>
  <c r="D5" i="17"/>
  <c r="N52" i="16"/>
  <c r="N53" i="16"/>
  <c r="P12" i="19"/>
  <c r="N25" i="19"/>
  <c r="R53" i="16"/>
  <c r="R52" i="16"/>
  <c r="O5" i="15"/>
  <c r="I27" i="18"/>
  <c r="I26" i="18"/>
  <c r="O10" i="15"/>
  <c r="C17" i="15"/>
  <c r="O11" i="15"/>
  <c r="N16" i="15"/>
  <c r="M27" i="18"/>
  <c r="M26" i="18"/>
  <c r="N6" i="19"/>
  <c r="M13" i="19"/>
  <c r="G56" i="18"/>
  <c r="C8" i="17" s="1"/>
  <c r="C9" i="17"/>
  <c r="N21" i="15"/>
  <c r="V4" i="16"/>
  <c r="N20" i="15" s="1"/>
  <c r="K30" i="15"/>
  <c r="M30" i="15"/>
  <c r="M31" i="15" s="1"/>
  <c r="P17" i="21"/>
  <c r="O22" i="21"/>
  <c r="O24" i="15"/>
  <c r="C25" i="17"/>
  <c r="F6" i="17"/>
  <c r="N15" i="19"/>
  <c r="V30" i="20"/>
  <c r="N14" i="19" s="1"/>
  <c r="M25" i="19"/>
  <c r="P6" i="19"/>
  <c r="N7" i="19"/>
  <c r="M12" i="19"/>
  <c r="M15" i="21"/>
  <c r="Q4" i="22"/>
  <c r="M14" i="21" s="1"/>
  <c r="N27" i="18"/>
  <c r="F3" i="17"/>
  <c r="D78" i="18"/>
  <c r="H105" i="18"/>
  <c r="G83" i="18" s="1"/>
  <c r="O56" i="22"/>
  <c r="N2" i="21" s="1"/>
  <c r="N3" i="21"/>
  <c r="O12" i="19"/>
  <c r="N19" i="19"/>
  <c r="P15" i="15"/>
  <c r="S52" i="16"/>
  <c r="M105" i="16"/>
  <c r="L83" i="16" s="1"/>
  <c r="O6" i="19"/>
  <c r="M19" i="19"/>
  <c r="N16" i="19"/>
  <c r="O11" i="19"/>
  <c r="N16" i="21"/>
  <c r="O11" i="21"/>
  <c r="M16" i="21"/>
  <c r="O5" i="21"/>
  <c r="P19" i="17"/>
  <c r="O24" i="17"/>
  <c r="M15" i="19"/>
  <c r="Q4" i="20"/>
  <c r="M14" i="19" s="1"/>
  <c r="O56" i="20"/>
  <c r="N2" i="19" s="1"/>
  <c r="N3" i="19"/>
  <c r="N22" i="21"/>
  <c r="P11" i="21"/>
  <c r="I106" i="22"/>
  <c r="M15" i="15"/>
  <c r="D105" i="18"/>
  <c r="E83" i="18" s="1"/>
  <c r="O25" i="19"/>
  <c r="Q56" i="20"/>
  <c r="M8" i="19" s="1"/>
  <c r="M9" i="19"/>
  <c r="M21" i="21"/>
  <c r="Q30" i="22"/>
  <c r="M20" i="21" s="1"/>
  <c r="M106" i="22"/>
  <c r="I26" i="16"/>
  <c r="I52" i="16"/>
  <c r="I78" i="16"/>
  <c r="I105" i="16"/>
  <c r="J83" i="16" s="1"/>
  <c r="O13" i="17"/>
  <c r="D26" i="18"/>
  <c r="H27" i="18"/>
  <c r="R106" i="18"/>
  <c r="R105" i="18"/>
  <c r="Q83" i="18" s="1"/>
  <c r="H52" i="18"/>
  <c r="N7" i="21"/>
  <c r="M12" i="21"/>
  <c r="D26" i="16"/>
  <c r="D52" i="16"/>
  <c r="D78" i="16"/>
  <c r="D105" i="16"/>
  <c r="E83" i="16" s="1"/>
  <c r="F12" i="21"/>
  <c r="D25" i="21"/>
  <c r="H26" i="16"/>
  <c r="H52" i="16"/>
  <c r="H78" i="16"/>
  <c r="H105" i="16"/>
  <c r="G83" i="16" s="1"/>
  <c r="F13" i="21"/>
  <c r="D24" i="21"/>
  <c r="N52" i="18"/>
  <c r="N78" i="18"/>
  <c r="N105" i="18"/>
  <c r="O83" i="18" s="1"/>
  <c r="I26" i="20"/>
  <c r="I52" i="20"/>
  <c r="I78" i="20"/>
  <c r="I105" i="20"/>
  <c r="J83" i="20" s="1"/>
  <c r="D26" i="22"/>
  <c r="D52" i="22"/>
  <c r="D78" i="22"/>
  <c r="D105" i="22"/>
  <c r="E83" i="22" s="1"/>
  <c r="M26" i="20"/>
  <c r="M52" i="20"/>
  <c r="M78" i="20"/>
  <c r="M105" i="20"/>
  <c r="L83" i="20" s="1"/>
  <c r="H26" i="22"/>
  <c r="H52" i="22"/>
  <c r="H78" i="22"/>
  <c r="H105" i="22"/>
  <c r="G83" i="22" s="1"/>
  <c r="I52" i="18"/>
  <c r="I78" i="18"/>
  <c r="I105" i="18"/>
  <c r="J83" i="18" s="1"/>
  <c r="D26" i="20"/>
  <c r="D52" i="20"/>
  <c r="D78" i="20"/>
  <c r="D105" i="20"/>
  <c r="E83" i="20" s="1"/>
  <c r="S26" i="22"/>
  <c r="S52" i="22"/>
  <c r="S78" i="22"/>
  <c r="S105" i="22"/>
  <c r="T83" i="22" s="1"/>
  <c r="M52" i="18"/>
  <c r="M78" i="18"/>
  <c r="M105" i="18"/>
  <c r="L83" i="18" s="1"/>
  <c r="H26" i="20"/>
  <c r="H52" i="20"/>
  <c r="H78" i="20"/>
  <c r="H105" i="20"/>
  <c r="G83" i="20" s="1"/>
  <c r="W26" i="22"/>
  <c r="W52" i="22"/>
  <c r="W78" i="22"/>
  <c r="W105" i="22"/>
  <c r="V83" i="22" s="1"/>
  <c r="O21" i="11"/>
  <c r="V56" i="12"/>
  <c r="O20" i="11" s="1"/>
  <c r="K30" i="11"/>
  <c r="M21" i="13"/>
  <c r="Q30" i="14"/>
  <c r="M20" i="13" s="1"/>
  <c r="O4" i="12"/>
  <c r="O2" i="11" s="1"/>
  <c r="O3" i="11"/>
  <c r="D17" i="11"/>
  <c r="E10" i="11"/>
  <c r="E30" i="11"/>
  <c r="D106" i="14"/>
  <c r="D105" i="14"/>
  <c r="E83" i="14" s="1"/>
  <c r="N27" i="12"/>
  <c r="E12" i="11"/>
  <c r="D19" i="11"/>
  <c r="N79" i="12"/>
  <c r="I106" i="12"/>
  <c r="D16" i="13"/>
  <c r="P13" i="11"/>
  <c r="N24" i="11"/>
  <c r="N52" i="12"/>
  <c r="N106" i="12"/>
  <c r="R78" i="14"/>
  <c r="R79" i="14"/>
  <c r="W52" i="12"/>
  <c r="N23" i="13"/>
  <c r="P10" i="13"/>
  <c r="N22" i="13"/>
  <c r="P11" i="13"/>
  <c r="D25" i="11"/>
  <c r="F12" i="11"/>
  <c r="D26" i="14"/>
  <c r="D52" i="14"/>
  <c r="D78" i="14"/>
  <c r="M24" i="13"/>
  <c r="P7" i="13"/>
  <c r="M19" i="11"/>
  <c r="O6" i="11"/>
  <c r="I27" i="14"/>
  <c r="I26" i="14"/>
  <c r="F16" i="13"/>
  <c r="E23" i="13"/>
  <c r="D6" i="13"/>
  <c r="C13" i="13"/>
  <c r="M26" i="12"/>
  <c r="M52" i="12"/>
  <c r="M78" i="12"/>
  <c r="M105" i="12"/>
  <c r="L83" i="12" s="1"/>
  <c r="D25" i="13"/>
  <c r="H26" i="14"/>
  <c r="H52" i="14"/>
  <c r="H78" i="14"/>
  <c r="H105" i="14"/>
  <c r="G83" i="14" s="1"/>
  <c r="I52" i="14"/>
  <c r="I78" i="14"/>
  <c r="I105" i="14"/>
  <c r="J83" i="14" s="1"/>
  <c r="R26" i="12"/>
  <c r="R52" i="12"/>
  <c r="R78" i="12"/>
  <c r="R105" i="12"/>
  <c r="Q83" i="12" s="1"/>
  <c r="M26" i="14"/>
  <c r="M52" i="14"/>
  <c r="M78" i="14"/>
  <c r="M105" i="14"/>
  <c r="L83" i="14" s="1"/>
  <c r="S26" i="12"/>
  <c r="S52" i="12"/>
  <c r="S78" i="12"/>
  <c r="S105" i="12"/>
  <c r="T83" i="12" s="1"/>
  <c r="N26" i="14"/>
  <c r="N52" i="14"/>
  <c r="N78" i="14"/>
  <c r="N105" i="14"/>
  <c r="O83" i="14" s="1"/>
  <c r="D26" i="12"/>
  <c r="D52" i="12"/>
  <c r="D78" i="12"/>
  <c r="D105" i="12"/>
  <c r="E83" i="12" s="1"/>
  <c r="S26" i="14"/>
  <c r="S52" i="14"/>
  <c r="S78" i="14"/>
  <c r="S105" i="14"/>
  <c r="T83" i="14" s="1"/>
  <c r="R105" i="14"/>
  <c r="Q83" i="14" s="1"/>
  <c r="H26" i="12"/>
  <c r="H52" i="12"/>
  <c r="H78" i="12"/>
  <c r="H105" i="12"/>
  <c r="G83" i="12" s="1"/>
  <c r="W26" i="14"/>
  <c r="W52" i="14"/>
  <c r="W78" i="14"/>
  <c r="W105" i="14"/>
  <c r="V83" i="14" s="1"/>
  <c r="J4" i="10"/>
  <c r="F8" i="9" s="1"/>
  <c r="F9" i="9"/>
  <c r="E9" i="9"/>
  <c r="J30" i="10"/>
  <c r="E8" i="9" s="1"/>
  <c r="F12" i="9"/>
  <c r="D25" i="9"/>
  <c r="G30" i="9"/>
  <c r="G31" i="9" s="1"/>
  <c r="M30" i="9"/>
  <c r="M31" i="9" s="1"/>
  <c r="L56" i="10"/>
  <c r="E20" i="9" s="1"/>
  <c r="E21" i="9"/>
  <c r="N3" i="9"/>
  <c r="O56" i="10"/>
  <c r="N2" i="9" s="1"/>
  <c r="M52" i="10"/>
  <c r="M79" i="10"/>
  <c r="D26" i="10"/>
  <c r="D52" i="10"/>
  <c r="D78" i="10"/>
  <c r="D105" i="10"/>
  <c r="E83" i="10" s="1"/>
  <c r="D24" i="9"/>
  <c r="H26" i="10"/>
  <c r="H52" i="10"/>
  <c r="H78" i="10"/>
  <c r="H105" i="10"/>
  <c r="G83" i="10" s="1"/>
  <c r="M106" i="10"/>
  <c r="N26" i="10"/>
  <c r="N52" i="10"/>
  <c r="N79" i="10"/>
  <c r="R52" i="10"/>
  <c r="R78" i="10"/>
  <c r="R106" i="10"/>
  <c r="S26" i="10"/>
  <c r="S52" i="10"/>
  <c r="S78" i="10"/>
  <c r="S105" i="10"/>
  <c r="T83" i="10" s="1"/>
  <c r="M26" i="10"/>
  <c r="N105" i="10"/>
  <c r="O83" i="10" s="1"/>
  <c r="R26" i="10"/>
  <c r="W26" i="10"/>
  <c r="W52" i="10"/>
  <c r="W78" i="10"/>
  <c r="W105" i="10"/>
  <c r="V83" i="10" s="1"/>
  <c r="E25" i="7"/>
  <c r="P6" i="7"/>
  <c r="D18" i="7"/>
  <c r="F13" i="7"/>
  <c r="D27" i="8"/>
  <c r="C17" i="7" s="1"/>
  <c r="K30" i="7"/>
  <c r="O83" i="8"/>
  <c r="N3" i="7"/>
  <c r="O56" i="8"/>
  <c r="N2" i="7" s="1"/>
  <c r="P10" i="7"/>
  <c r="N23" i="7"/>
  <c r="O10" i="7"/>
  <c r="N17" i="7"/>
  <c r="Q24" i="7"/>
  <c r="O11" i="7"/>
  <c r="N16" i="7"/>
  <c r="D52" i="8"/>
  <c r="E30" i="8" s="1"/>
  <c r="D78" i="8"/>
  <c r="D105" i="8"/>
  <c r="D25" i="7"/>
  <c r="H26" i="8"/>
  <c r="H52" i="8"/>
  <c r="G30" i="8" s="1"/>
  <c r="H78" i="8"/>
  <c r="H105" i="8"/>
  <c r="I26" i="8"/>
  <c r="I52" i="8"/>
  <c r="J30" i="8" s="1"/>
  <c r="I78" i="8"/>
  <c r="I105" i="8"/>
  <c r="O6" i="7"/>
  <c r="D19" i="7"/>
  <c r="M26" i="8"/>
  <c r="M52" i="8"/>
  <c r="L30" i="8" s="1"/>
  <c r="M78" i="8"/>
  <c r="M105" i="8"/>
  <c r="N26" i="8"/>
  <c r="R26" i="8"/>
  <c r="R52" i="8"/>
  <c r="Q30" i="8" s="1"/>
  <c r="R78" i="8"/>
  <c r="R105" i="8"/>
  <c r="D26" i="8"/>
  <c r="N52" i="8"/>
  <c r="O30" i="8" s="1"/>
  <c r="N79" i="8"/>
  <c r="N106" i="8"/>
  <c r="S26" i="8"/>
  <c r="S52" i="8"/>
  <c r="T30" i="8" s="1"/>
  <c r="S78" i="8"/>
  <c r="S105" i="8"/>
  <c r="C19" i="7"/>
  <c r="W26" i="8"/>
  <c r="W52" i="8"/>
  <c r="V30" i="8" s="1"/>
  <c r="W78" i="8"/>
  <c r="W105" i="8"/>
  <c r="W107" i="6"/>
  <c r="S107" i="6"/>
  <c r="R107" i="6"/>
  <c r="N107" i="6"/>
  <c r="M107" i="6"/>
  <c r="I107" i="6"/>
  <c r="H107" i="6"/>
  <c r="D107" i="6"/>
  <c r="W106" i="6"/>
  <c r="S106" i="6"/>
  <c r="R106" i="6"/>
  <c r="N106" i="6"/>
  <c r="M106" i="6"/>
  <c r="I106" i="6"/>
  <c r="H106" i="6"/>
  <c r="D106" i="6"/>
  <c r="W80" i="6"/>
  <c r="O24" i="5" s="1"/>
  <c r="S80" i="6"/>
  <c r="O25" i="5" s="1"/>
  <c r="R80" i="6"/>
  <c r="N7" i="5" s="1"/>
  <c r="N80" i="6"/>
  <c r="M13" i="5" s="1"/>
  <c r="M80" i="6"/>
  <c r="F19" i="5" s="1"/>
  <c r="I80" i="6"/>
  <c r="E25" i="5" s="1"/>
  <c r="H80" i="6"/>
  <c r="D7" i="5" s="1"/>
  <c r="D80" i="6"/>
  <c r="D6" i="5" s="1"/>
  <c r="W79" i="6"/>
  <c r="S79" i="6"/>
  <c r="R79" i="6"/>
  <c r="N79" i="6"/>
  <c r="M79" i="6"/>
  <c r="I79" i="6"/>
  <c r="H79" i="6"/>
  <c r="D79" i="6"/>
  <c r="W54" i="6"/>
  <c r="O13" i="5" s="1"/>
  <c r="S54" i="6"/>
  <c r="O12" i="5" s="1"/>
  <c r="R54" i="6"/>
  <c r="P7" i="5" s="1"/>
  <c r="N54" i="6"/>
  <c r="M25" i="5" s="1"/>
  <c r="M54" i="6"/>
  <c r="D18" i="5" s="1"/>
  <c r="I54" i="6"/>
  <c r="D19" i="5" s="1"/>
  <c r="H54" i="6"/>
  <c r="F7" i="5" s="1"/>
  <c r="D54" i="6"/>
  <c r="F6" i="5" s="1"/>
  <c r="W53" i="6"/>
  <c r="S53" i="6"/>
  <c r="R53" i="6"/>
  <c r="N53" i="6"/>
  <c r="M53" i="6"/>
  <c r="I53" i="6"/>
  <c r="H53" i="6"/>
  <c r="D53" i="6"/>
  <c r="W28" i="6"/>
  <c r="P13" i="5" s="1"/>
  <c r="S28" i="6"/>
  <c r="N25" i="5" s="1"/>
  <c r="R28" i="6"/>
  <c r="M18" i="5" s="1"/>
  <c r="N28" i="6"/>
  <c r="M19" i="5" s="1"/>
  <c r="M28" i="6"/>
  <c r="D24" i="5" s="1"/>
  <c r="I28" i="6"/>
  <c r="F12" i="5" s="1"/>
  <c r="H28" i="6"/>
  <c r="C18" i="5" s="1"/>
  <c r="D28" i="6"/>
  <c r="E6" i="5" s="1"/>
  <c r="I27" i="6"/>
  <c r="N2" i="6"/>
  <c r="Q29" i="5"/>
  <c r="O29" i="5"/>
  <c r="M29" i="5"/>
  <c r="K29" i="5"/>
  <c r="G29" i="5"/>
  <c r="E29" i="5"/>
  <c r="C29" i="5"/>
  <c r="A29" i="5"/>
  <c r="D2" i="6"/>
  <c r="G18" i="21" l="1"/>
  <c r="Q18" i="15"/>
  <c r="N22" i="7"/>
  <c r="C16" i="13"/>
  <c r="G16" i="13" s="1"/>
  <c r="Q18" i="9"/>
  <c r="C11" i="17"/>
  <c r="N5" i="17"/>
  <c r="Q18" i="7"/>
  <c r="G6" i="15"/>
  <c r="G6" i="9"/>
  <c r="Q18" i="17"/>
  <c r="G18" i="17"/>
  <c r="E12" i="5"/>
  <c r="G6" i="7"/>
  <c r="M11" i="19"/>
  <c r="G24" i="19"/>
  <c r="Q12" i="13"/>
  <c r="G6" i="21"/>
  <c r="N5" i="15"/>
  <c r="O22" i="7"/>
  <c r="G12" i="9"/>
  <c r="G18" i="19"/>
  <c r="F18" i="5"/>
  <c r="N4" i="15"/>
  <c r="Q24" i="11"/>
  <c r="Q18" i="13"/>
  <c r="G12" i="13"/>
  <c r="G24" i="7"/>
  <c r="G6" i="13"/>
  <c r="D22" i="9"/>
  <c r="M10" i="7"/>
  <c r="C11" i="7"/>
  <c r="D17" i="7"/>
  <c r="F5" i="7"/>
  <c r="D22" i="7"/>
  <c r="F10" i="7"/>
  <c r="O23" i="7"/>
  <c r="E22" i="7"/>
  <c r="F16" i="7"/>
  <c r="D5" i="7"/>
  <c r="G12" i="7"/>
  <c r="M23" i="7"/>
  <c r="P5" i="7"/>
  <c r="E11" i="7"/>
  <c r="C23" i="7"/>
  <c r="Q12" i="7"/>
  <c r="M16" i="7"/>
  <c r="Q16" i="7" s="1"/>
  <c r="Q6" i="7"/>
  <c r="O4" i="7"/>
  <c r="E5" i="7"/>
  <c r="E4" i="7"/>
  <c r="G18" i="7"/>
  <c r="Q30" i="11"/>
  <c r="Q31" i="11" s="1"/>
  <c r="V83" i="12"/>
  <c r="M10" i="11"/>
  <c r="N3" i="11"/>
  <c r="D4" i="11"/>
  <c r="M23" i="11"/>
  <c r="P17" i="11"/>
  <c r="E22" i="11"/>
  <c r="G24" i="11"/>
  <c r="F16" i="11"/>
  <c r="J56" i="12"/>
  <c r="F14" i="11" s="1"/>
  <c r="C10" i="11"/>
  <c r="G10" i="11" s="1"/>
  <c r="G6" i="11"/>
  <c r="Q18" i="11"/>
  <c r="N17" i="11"/>
  <c r="O11" i="11"/>
  <c r="M22" i="11"/>
  <c r="C22" i="11"/>
  <c r="F5" i="11"/>
  <c r="F4" i="11"/>
  <c r="N21" i="11"/>
  <c r="P10" i="11"/>
  <c r="Q12" i="11"/>
  <c r="N22" i="11"/>
  <c r="Q6" i="11"/>
  <c r="O5" i="11"/>
  <c r="D23" i="11"/>
  <c r="D22" i="11"/>
  <c r="J4" i="12"/>
  <c r="F8" i="11" s="1"/>
  <c r="G12" i="11"/>
  <c r="G18" i="11"/>
  <c r="C17" i="11"/>
  <c r="E5" i="11"/>
  <c r="C16" i="11"/>
  <c r="F16" i="9"/>
  <c r="E31" i="9"/>
  <c r="E35" i="9"/>
  <c r="J83" i="10"/>
  <c r="O22" i="9"/>
  <c r="O23" i="9"/>
  <c r="P16" i="9"/>
  <c r="M10" i="9"/>
  <c r="N5" i="9"/>
  <c r="J56" i="10"/>
  <c r="F14" i="9" s="1"/>
  <c r="C11" i="9"/>
  <c r="G10" i="9" s="1"/>
  <c r="D5" i="9"/>
  <c r="O10" i="9"/>
  <c r="Q12" i="9"/>
  <c r="O11" i="9"/>
  <c r="P4" i="9"/>
  <c r="P5" i="9"/>
  <c r="Q24" i="9"/>
  <c r="D16" i="9"/>
  <c r="D17" i="9"/>
  <c r="G18" i="9"/>
  <c r="C22" i="9"/>
  <c r="C23" i="9"/>
  <c r="F4" i="9"/>
  <c r="N23" i="9"/>
  <c r="P11" i="9"/>
  <c r="O4" i="9"/>
  <c r="Q6" i="9"/>
  <c r="M16" i="9"/>
  <c r="D23" i="9"/>
  <c r="G24" i="9"/>
  <c r="E5" i="9"/>
  <c r="E4" i="9"/>
  <c r="M9" i="21"/>
  <c r="E21" i="21"/>
  <c r="F15" i="21"/>
  <c r="O3" i="21"/>
  <c r="Q3" i="21" s="1"/>
  <c r="K30" i="21"/>
  <c r="Q83" i="22"/>
  <c r="M30" i="21"/>
  <c r="M31" i="21" s="1"/>
  <c r="E35" i="21"/>
  <c r="G35" i="21"/>
  <c r="J83" i="22"/>
  <c r="P16" i="21"/>
  <c r="Q16" i="21" s="1"/>
  <c r="Q18" i="21"/>
  <c r="M11" i="21"/>
  <c r="N4" i="21"/>
  <c r="N5" i="21"/>
  <c r="M10" i="21"/>
  <c r="D4" i="21"/>
  <c r="D5" i="21"/>
  <c r="O30" i="22"/>
  <c r="P2" i="21" s="1"/>
  <c r="Q2" i="21" s="1"/>
  <c r="P4" i="21"/>
  <c r="Q6" i="21"/>
  <c r="P5" i="21"/>
  <c r="D16" i="21"/>
  <c r="J30" i="22"/>
  <c r="E8" i="21" s="1"/>
  <c r="E10" i="21"/>
  <c r="D15" i="21"/>
  <c r="C22" i="21"/>
  <c r="C23" i="21"/>
  <c r="Q12" i="21"/>
  <c r="F11" i="21"/>
  <c r="G12" i="21"/>
  <c r="F10" i="21"/>
  <c r="F9" i="21"/>
  <c r="J4" i="22"/>
  <c r="F8" i="21" s="1"/>
  <c r="G24" i="21"/>
  <c r="L4" i="22"/>
  <c r="D20" i="21" s="1"/>
  <c r="D21" i="21"/>
  <c r="C16" i="21"/>
  <c r="C17" i="21"/>
  <c r="P16" i="13"/>
  <c r="O22" i="13"/>
  <c r="M11" i="13"/>
  <c r="G24" i="13"/>
  <c r="E22" i="13"/>
  <c r="C11" i="13"/>
  <c r="O11" i="13"/>
  <c r="M23" i="13"/>
  <c r="P5" i="13"/>
  <c r="Q24" i="13"/>
  <c r="F4" i="13"/>
  <c r="F5" i="13"/>
  <c r="C22" i="13"/>
  <c r="Q4" i="14"/>
  <c r="M14" i="13" s="1"/>
  <c r="O4" i="13"/>
  <c r="Q6" i="13"/>
  <c r="M16" i="13"/>
  <c r="E4" i="13"/>
  <c r="P19" i="5"/>
  <c r="P18" i="5"/>
  <c r="N6" i="5"/>
  <c r="E24" i="5"/>
  <c r="N18" i="5"/>
  <c r="N19" i="5"/>
  <c r="M24" i="5"/>
  <c r="N24" i="5"/>
  <c r="P12" i="5"/>
  <c r="S27" i="6"/>
  <c r="N23" i="5" s="1"/>
  <c r="W27" i="6"/>
  <c r="P11" i="5" s="1"/>
  <c r="O7" i="5"/>
  <c r="N26" i="6"/>
  <c r="O4" i="6" s="1"/>
  <c r="O2" i="5" s="1"/>
  <c r="R27" i="6"/>
  <c r="O5" i="5" s="1"/>
  <c r="H27" i="6"/>
  <c r="C16" i="5" s="1"/>
  <c r="D27" i="6"/>
  <c r="E4" i="5" s="1"/>
  <c r="O30" i="15"/>
  <c r="Q35" i="15" s="1"/>
  <c r="V83" i="16"/>
  <c r="P17" i="15"/>
  <c r="P16" i="15"/>
  <c r="N3" i="15"/>
  <c r="M9" i="15"/>
  <c r="G18" i="15"/>
  <c r="L56" i="16"/>
  <c r="E20" i="15" s="1"/>
  <c r="D4" i="15"/>
  <c r="D5" i="15"/>
  <c r="O4" i="15"/>
  <c r="Q6" i="15"/>
  <c r="F5" i="15"/>
  <c r="F4" i="15"/>
  <c r="P9" i="15"/>
  <c r="Q12" i="15"/>
  <c r="P11" i="15"/>
  <c r="P10" i="15"/>
  <c r="Q24" i="15"/>
  <c r="O3" i="15"/>
  <c r="G12" i="15"/>
  <c r="D22" i="15"/>
  <c r="D23" i="15"/>
  <c r="G10" i="15"/>
  <c r="D21" i="15"/>
  <c r="C16" i="15"/>
  <c r="G16" i="15" s="1"/>
  <c r="O35" i="17"/>
  <c r="Q35" i="17"/>
  <c r="T83" i="18"/>
  <c r="V56" i="18"/>
  <c r="O20" i="17" s="1"/>
  <c r="P16" i="17"/>
  <c r="P15" i="17"/>
  <c r="Q15" i="17" s="1"/>
  <c r="P17" i="17"/>
  <c r="F17" i="17"/>
  <c r="E22" i="17"/>
  <c r="F16" i="17"/>
  <c r="Q12" i="17"/>
  <c r="Q8" i="17"/>
  <c r="O9" i="17"/>
  <c r="P4" i="17"/>
  <c r="M23" i="17"/>
  <c r="D17" i="17"/>
  <c r="D16" i="17"/>
  <c r="G6" i="17"/>
  <c r="F4" i="17"/>
  <c r="C23" i="17"/>
  <c r="P9" i="17"/>
  <c r="P10" i="17"/>
  <c r="Q24" i="17"/>
  <c r="N21" i="17"/>
  <c r="N22" i="17"/>
  <c r="P11" i="17"/>
  <c r="O5" i="17"/>
  <c r="Q6" i="17"/>
  <c r="Q4" i="18"/>
  <c r="M14" i="17" s="1"/>
  <c r="Q14" i="17" s="1"/>
  <c r="O30" i="19"/>
  <c r="O35" i="19" s="1"/>
  <c r="M30" i="19"/>
  <c r="M31" i="19" s="1"/>
  <c r="K30" i="19"/>
  <c r="M35" i="19" s="1"/>
  <c r="O21" i="19"/>
  <c r="Q21" i="19" s="1"/>
  <c r="O22" i="19"/>
  <c r="O23" i="19"/>
  <c r="M10" i="19"/>
  <c r="E23" i="19"/>
  <c r="E22" i="19"/>
  <c r="F17" i="19"/>
  <c r="G12" i="19"/>
  <c r="C10" i="19"/>
  <c r="C11" i="19"/>
  <c r="E11" i="19"/>
  <c r="E10" i="19"/>
  <c r="D17" i="19"/>
  <c r="G6" i="19"/>
  <c r="F4" i="19"/>
  <c r="G4" i="19" s="1"/>
  <c r="C22" i="19"/>
  <c r="Q30" i="20"/>
  <c r="M20" i="19" s="1"/>
  <c r="P4" i="19"/>
  <c r="M22" i="19"/>
  <c r="T30" i="20"/>
  <c r="O8" i="19" s="1"/>
  <c r="Q8" i="19" s="1"/>
  <c r="N17" i="19"/>
  <c r="Q16" i="19" s="1"/>
  <c r="N22" i="19"/>
  <c r="P10" i="19"/>
  <c r="V4" i="20"/>
  <c r="N20" i="19" s="1"/>
  <c r="Q9" i="19"/>
  <c r="Q2" i="19"/>
  <c r="O3" i="19"/>
  <c r="Q3" i="19" s="1"/>
  <c r="O4" i="19"/>
  <c r="O5" i="19"/>
  <c r="Q18" i="19"/>
  <c r="F11" i="19"/>
  <c r="F10" i="19"/>
  <c r="C17" i="19"/>
  <c r="C16" i="19"/>
  <c r="C13" i="5"/>
  <c r="C12" i="5"/>
  <c r="C25" i="5"/>
  <c r="P6" i="5"/>
  <c r="E13" i="5"/>
  <c r="C24" i="5"/>
  <c r="F13" i="5"/>
  <c r="M27" i="6"/>
  <c r="D22" i="5" s="1"/>
  <c r="E7" i="5"/>
  <c r="G6" i="5" s="1"/>
  <c r="C19" i="5"/>
  <c r="L56" i="18"/>
  <c r="E20" i="17" s="1"/>
  <c r="E21" i="17"/>
  <c r="E4" i="22"/>
  <c r="E2" i="21" s="1"/>
  <c r="E3" i="21"/>
  <c r="F15" i="15"/>
  <c r="J56" i="16"/>
  <c r="F14" i="15" s="1"/>
  <c r="G30" i="19"/>
  <c r="G31" i="19" s="1"/>
  <c r="O30" i="16"/>
  <c r="P2" i="15" s="1"/>
  <c r="Q2" i="15" s="1"/>
  <c r="P3" i="15"/>
  <c r="Q24" i="19"/>
  <c r="N21" i="21"/>
  <c r="V4" i="22"/>
  <c r="N20" i="21" s="1"/>
  <c r="J56" i="20"/>
  <c r="F14" i="19" s="1"/>
  <c r="F15" i="19"/>
  <c r="M30" i="17"/>
  <c r="M31" i="17" s="1"/>
  <c r="Q6" i="19"/>
  <c r="P15" i="21"/>
  <c r="T56" i="22"/>
  <c r="P14" i="21" s="1"/>
  <c r="J30" i="20"/>
  <c r="E8" i="19" s="1"/>
  <c r="E9" i="19"/>
  <c r="Q14" i="19"/>
  <c r="G4" i="20"/>
  <c r="C14" i="19" s="1"/>
  <c r="C15" i="19"/>
  <c r="A30" i="19"/>
  <c r="C9" i="21"/>
  <c r="G56" i="22"/>
  <c r="C8" i="21" s="1"/>
  <c r="E56" i="22"/>
  <c r="D2" i="21" s="1"/>
  <c r="D3" i="21"/>
  <c r="O56" i="18"/>
  <c r="N2" i="17" s="1"/>
  <c r="N3" i="17"/>
  <c r="G56" i="16"/>
  <c r="C8" i="15" s="1"/>
  <c r="C9" i="15"/>
  <c r="E56" i="16"/>
  <c r="D2" i="15" s="1"/>
  <c r="D3" i="15"/>
  <c r="G30" i="18"/>
  <c r="C20" i="17" s="1"/>
  <c r="C21" i="17"/>
  <c r="Q15" i="15"/>
  <c r="F11" i="17"/>
  <c r="D22" i="17"/>
  <c r="G24" i="17"/>
  <c r="V56" i="22"/>
  <c r="O20" i="21" s="1"/>
  <c r="O21" i="21"/>
  <c r="E4" i="16"/>
  <c r="E2" i="15" s="1"/>
  <c r="E3" i="15"/>
  <c r="G30" i="15"/>
  <c r="G31" i="15" s="1"/>
  <c r="L30" i="18"/>
  <c r="D14" i="17" s="1"/>
  <c r="D15" i="17"/>
  <c r="E30" i="17"/>
  <c r="Q30" i="21"/>
  <c r="Q31" i="21" s="1"/>
  <c r="G30" i="17"/>
  <c r="G31" i="17" s="1"/>
  <c r="E56" i="20"/>
  <c r="D2" i="19" s="1"/>
  <c r="D3" i="19"/>
  <c r="G30" i="22"/>
  <c r="C20" i="21" s="1"/>
  <c r="C21" i="21"/>
  <c r="E30" i="22"/>
  <c r="F2" i="21" s="1"/>
  <c r="F3" i="21"/>
  <c r="P3" i="17"/>
  <c r="O30" i="18"/>
  <c r="P2" i="17" s="1"/>
  <c r="G30" i="16"/>
  <c r="C20" i="15" s="1"/>
  <c r="C21" i="15"/>
  <c r="E30" i="16"/>
  <c r="F2" i="15" s="1"/>
  <c r="F3" i="15"/>
  <c r="E30" i="15"/>
  <c r="Q30" i="18"/>
  <c r="M20" i="17" s="1"/>
  <c r="M21" i="17"/>
  <c r="E30" i="20"/>
  <c r="F2" i="19" s="1"/>
  <c r="F3" i="19"/>
  <c r="G4" i="16"/>
  <c r="C14" i="15" s="1"/>
  <c r="C15" i="15"/>
  <c r="P4" i="15"/>
  <c r="M23" i="15"/>
  <c r="V30" i="22"/>
  <c r="N14" i="21" s="1"/>
  <c r="N15" i="21"/>
  <c r="Q15" i="21" s="1"/>
  <c r="E30" i="19"/>
  <c r="J30" i="16"/>
  <c r="E8" i="15" s="1"/>
  <c r="E9" i="15"/>
  <c r="E21" i="19"/>
  <c r="L56" i="20"/>
  <c r="E20" i="19" s="1"/>
  <c r="K35" i="15"/>
  <c r="K31" i="15"/>
  <c r="M35" i="15"/>
  <c r="F9" i="17"/>
  <c r="J4" i="18"/>
  <c r="F8" i="17" s="1"/>
  <c r="C30" i="19"/>
  <c r="C31" i="19" s="1"/>
  <c r="L30" i="20"/>
  <c r="D14" i="19" s="1"/>
  <c r="D15" i="19"/>
  <c r="F10" i="17"/>
  <c r="D23" i="17"/>
  <c r="G56" i="20"/>
  <c r="C8" i="19" s="1"/>
  <c r="C9" i="19"/>
  <c r="O9" i="21"/>
  <c r="T30" i="22"/>
  <c r="O8" i="21" s="1"/>
  <c r="E9" i="17"/>
  <c r="J30" i="18"/>
  <c r="E8" i="17" s="1"/>
  <c r="D21" i="19"/>
  <c r="L4" i="20"/>
  <c r="D20" i="19" s="1"/>
  <c r="F9" i="19"/>
  <c r="J4" i="20"/>
  <c r="F8" i="19" s="1"/>
  <c r="C16" i="17"/>
  <c r="E5" i="17"/>
  <c r="A30" i="17"/>
  <c r="Q15" i="19"/>
  <c r="C30" i="17"/>
  <c r="C31" i="17" s="1"/>
  <c r="M17" i="17"/>
  <c r="O4" i="17"/>
  <c r="Q12" i="19"/>
  <c r="G4" i="22"/>
  <c r="C14" i="21" s="1"/>
  <c r="G14" i="21" s="1"/>
  <c r="C15" i="21"/>
  <c r="M22" i="17"/>
  <c r="P5" i="17"/>
  <c r="E4" i="20"/>
  <c r="E2" i="19" s="1"/>
  <c r="E3" i="19"/>
  <c r="T30" i="16"/>
  <c r="O8" i="15" s="1"/>
  <c r="Q8" i="15" s="1"/>
  <c r="O9" i="15"/>
  <c r="Q30" i="16"/>
  <c r="M20" i="15" s="1"/>
  <c r="Q20" i="15" s="1"/>
  <c r="M21" i="15"/>
  <c r="Q21" i="15" s="1"/>
  <c r="O30" i="21"/>
  <c r="F9" i="15"/>
  <c r="J4" i="16"/>
  <c r="F8" i="15" s="1"/>
  <c r="M22" i="15"/>
  <c r="P5" i="15"/>
  <c r="F15" i="17"/>
  <c r="J56" i="18"/>
  <c r="F14" i="17" s="1"/>
  <c r="G30" i="20"/>
  <c r="C20" i="19" s="1"/>
  <c r="C21" i="19"/>
  <c r="P9" i="21"/>
  <c r="T4" i="22"/>
  <c r="P8" i="21" s="1"/>
  <c r="C30" i="21"/>
  <c r="C31" i="21" s="1"/>
  <c r="A30" i="21"/>
  <c r="K30" i="17"/>
  <c r="C30" i="15"/>
  <c r="C31" i="15" s="1"/>
  <c r="A30" i="15"/>
  <c r="E4" i="18"/>
  <c r="E2" i="17" s="1"/>
  <c r="E3" i="17"/>
  <c r="Q22" i="21"/>
  <c r="D3" i="17"/>
  <c r="E56" i="18"/>
  <c r="D2" i="17" s="1"/>
  <c r="L4" i="18"/>
  <c r="D20" i="17" s="1"/>
  <c r="D21" i="17"/>
  <c r="C30" i="11"/>
  <c r="C31" i="11" s="1"/>
  <c r="P9" i="13"/>
  <c r="T4" i="14"/>
  <c r="P8" i="13" s="1"/>
  <c r="O4" i="14"/>
  <c r="O2" i="13" s="1"/>
  <c r="O3" i="13"/>
  <c r="L4" i="14"/>
  <c r="D20" i="13" s="1"/>
  <c r="D21" i="13"/>
  <c r="C30" i="13"/>
  <c r="C31" i="13" s="1"/>
  <c r="L4" i="12"/>
  <c r="D20" i="11" s="1"/>
  <c r="D21" i="11"/>
  <c r="N15" i="11"/>
  <c r="V30" i="12"/>
  <c r="N14" i="11" s="1"/>
  <c r="C9" i="11"/>
  <c r="G9" i="11" s="1"/>
  <c r="G56" i="12"/>
  <c r="C8" i="11" s="1"/>
  <c r="A30" i="11"/>
  <c r="O30" i="11"/>
  <c r="M30" i="11"/>
  <c r="M31" i="11" s="1"/>
  <c r="C9" i="13"/>
  <c r="G56" i="14"/>
  <c r="C8" i="13" s="1"/>
  <c r="E56" i="12"/>
  <c r="D2" i="11" s="1"/>
  <c r="D3" i="11"/>
  <c r="G30" i="14"/>
  <c r="C20" i="13" s="1"/>
  <c r="C21" i="13"/>
  <c r="T30" i="12"/>
  <c r="O8" i="11" s="1"/>
  <c r="O9" i="11"/>
  <c r="Q30" i="13"/>
  <c r="Q31" i="13" s="1"/>
  <c r="M30" i="13"/>
  <c r="M31" i="13" s="1"/>
  <c r="E4" i="12"/>
  <c r="E2" i="11" s="1"/>
  <c r="E3" i="11"/>
  <c r="T4" i="12"/>
  <c r="P8" i="11" s="1"/>
  <c r="P9" i="11"/>
  <c r="M15" i="11"/>
  <c r="Q4" i="12"/>
  <c r="M14" i="11" s="1"/>
  <c r="E56" i="14"/>
  <c r="D2" i="13" s="1"/>
  <c r="D3" i="13"/>
  <c r="Q56" i="14"/>
  <c r="M8" i="13" s="1"/>
  <c r="M9" i="13"/>
  <c r="Q56" i="12"/>
  <c r="M8" i="11" s="1"/>
  <c r="M9" i="11"/>
  <c r="E30" i="12"/>
  <c r="F2" i="11" s="1"/>
  <c r="F3" i="11"/>
  <c r="C15" i="13"/>
  <c r="G4" i="14"/>
  <c r="C14" i="13" s="1"/>
  <c r="N5" i="13"/>
  <c r="M10" i="13"/>
  <c r="V56" i="14"/>
  <c r="O20" i="13" s="1"/>
  <c r="O21" i="13"/>
  <c r="O30" i="13"/>
  <c r="K30" i="13"/>
  <c r="G30" i="13"/>
  <c r="G31" i="13" s="1"/>
  <c r="E30" i="13"/>
  <c r="G30" i="11"/>
  <c r="G31" i="11" s="1"/>
  <c r="F9" i="13"/>
  <c r="J4" i="14"/>
  <c r="F8" i="13" s="1"/>
  <c r="E30" i="14"/>
  <c r="F2" i="13" s="1"/>
  <c r="F3" i="13"/>
  <c r="O4" i="11"/>
  <c r="M17" i="11"/>
  <c r="T56" i="12"/>
  <c r="P14" i="11" s="1"/>
  <c r="P15" i="11"/>
  <c r="M11" i="11"/>
  <c r="N4" i="11"/>
  <c r="G35" i="11"/>
  <c r="E35" i="11"/>
  <c r="E31" i="11"/>
  <c r="C15" i="11"/>
  <c r="G4" i="12"/>
  <c r="C14" i="11" s="1"/>
  <c r="M21" i="11"/>
  <c r="Q30" i="12"/>
  <c r="M20" i="11" s="1"/>
  <c r="Q20" i="11" s="1"/>
  <c r="V30" i="14"/>
  <c r="N14" i="13" s="1"/>
  <c r="N15" i="13"/>
  <c r="T56" i="14"/>
  <c r="P14" i="13" s="1"/>
  <c r="P15" i="13"/>
  <c r="N3" i="13"/>
  <c r="O56" i="14"/>
  <c r="N2" i="13" s="1"/>
  <c r="L56" i="14"/>
  <c r="E20" i="13" s="1"/>
  <c r="E21" i="13"/>
  <c r="F15" i="13"/>
  <c r="J56" i="14"/>
  <c r="F14" i="13" s="1"/>
  <c r="L56" i="12"/>
  <c r="E20" i="11" s="1"/>
  <c r="E21" i="11"/>
  <c r="D23" i="13"/>
  <c r="F10" i="13"/>
  <c r="E4" i="14"/>
  <c r="E2" i="13" s="1"/>
  <c r="E3" i="13"/>
  <c r="C21" i="11"/>
  <c r="G30" i="12"/>
  <c r="C20" i="11" s="1"/>
  <c r="N21" i="13"/>
  <c r="V4" i="14"/>
  <c r="N20" i="13" s="1"/>
  <c r="O9" i="13"/>
  <c r="T30" i="14"/>
  <c r="O8" i="13" s="1"/>
  <c r="P3" i="13"/>
  <c r="O30" i="14"/>
  <c r="P2" i="13" s="1"/>
  <c r="L30" i="14"/>
  <c r="D14" i="13" s="1"/>
  <c r="D15" i="13"/>
  <c r="E9" i="13"/>
  <c r="J30" i="14"/>
  <c r="E8" i="13" s="1"/>
  <c r="L30" i="12"/>
  <c r="D14" i="11" s="1"/>
  <c r="D15" i="11"/>
  <c r="O30" i="12"/>
  <c r="P2" i="11" s="1"/>
  <c r="Q2" i="11" s="1"/>
  <c r="P3" i="11"/>
  <c r="A30" i="13"/>
  <c r="M35" i="11"/>
  <c r="K35" i="11"/>
  <c r="K31" i="11"/>
  <c r="K30" i="9"/>
  <c r="C15" i="9"/>
  <c r="G4" i="10"/>
  <c r="C14" i="9" s="1"/>
  <c r="N21" i="9"/>
  <c r="V4" i="10"/>
  <c r="N20" i="9" s="1"/>
  <c r="C9" i="9"/>
  <c r="G9" i="9" s="1"/>
  <c r="G56" i="10"/>
  <c r="C8" i="9" s="1"/>
  <c r="G8" i="9" s="1"/>
  <c r="F17" i="9"/>
  <c r="E22" i="9"/>
  <c r="M15" i="9"/>
  <c r="Q4" i="10"/>
  <c r="M14" i="9" s="1"/>
  <c r="Q56" i="10"/>
  <c r="M8" i="9" s="1"/>
  <c r="M9" i="9"/>
  <c r="G30" i="10"/>
  <c r="C20" i="9" s="1"/>
  <c r="C21" i="9"/>
  <c r="D15" i="9"/>
  <c r="L30" i="10"/>
  <c r="D14" i="9" s="1"/>
  <c r="L4" i="10"/>
  <c r="D20" i="9" s="1"/>
  <c r="D21" i="9"/>
  <c r="N4" i="9"/>
  <c r="M11" i="9"/>
  <c r="O30" i="9"/>
  <c r="A30" i="9"/>
  <c r="T56" i="10"/>
  <c r="P14" i="9" s="1"/>
  <c r="P15" i="9"/>
  <c r="E56" i="10"/>
  <c r="D2" i="9" s="1"/>
  <c r="D3" i="9"/>
  <c r="V56" i="10"/>
  <c r="O20" i="9" s="1"/>
  <c r="O21" i="9"/>
  <c r="T30" i="10"/>
  <c r="O8" i="9" s="1"/>
  <c r="O9" i="9"/>
  <c r="E30" i="10"/>
  <c r="F2" i="9" s="1"/>
  <c r="F3" i="9"/>
  <c r="M21" i="9"/>
  <c r="Q30" i="10"/>
  <c r="M20" i="9" s="1"/>
  <c r="P3" i="9"/>
  <c r="O30" i="10"/>
  <c r="P2" i="9" s="1"/>
  <c r="Q30" i="9"/>
  <c r="Q31" i="9" s="1"/>
  <c r="O3" i="9"/>
  <c r="O4" i="10"/>
  <c r="O2" i="9" s="1"/>
  <c r="V30" i="10"/>
  <c r="N14" i="9" s="1"/>
  <c r="N15" i="9"/>
  <c r="T4" i="10"/>
  <c r="P8" i="9" s="1"/>
  <c r="P9" i="9"/>
  <c r="C30" i="9"/>
  <c r="C31" i="9" s="1"/>
  <c r="E4" i="10"/>
  <c r="E2" i="9" s="1"/>
  <c r="E3" i="9"/>
  <c r="V83" i="8"/>
  <c r="Q30" i="7"/>
  <c r="Q31" i="7" s="1"/>
  <c r="Q4" i="8"/>
  <c r="M14" i="7" s="1"/>
  <c r="M15" i="7"/>
  <c r="N14" i="7"/>
  <c r="N15" i="7"/>
  <c r="N4" i="7"/>
  <c r="M11" i="7"/>
  <c r="P15" i="7"/>
  <c r="T56" i="8"/>
  <c r="P14" i="7" s="1"/>
  <c r="M9" i="7"/>
  <c r="Q56" i="8"/>
  <c r="M8" i="7" s="1"/>
  <c r="C21" i="7"/>
  <c r="C20" i="7"/>
  <c r="O8" i="7"/>
  <c r="O9" i="7"/>
  <c r="M21" i="7"/>
  <c r="M20" i="7"/>
  <c r="C15" i="7"/>
  <c r="G4" i="8"/>
  <c r="C14" i="7" s="1"/>
  <c r="V56" i="8"/>
  <c r="O20" i="7" s="1"/>
  <c r="O21" i="7"/>
  <c r="O3" i="7"/>
  <c r="O4" i="8"/>
  <c r="O2" i="7" s="1"/>
  <c r="F15" i="7"/>
  <c r="J56" i="8"/>
  <c r="F14" i="7" s="1"/>
  <c r="A30" i="7"/>
  <c r="E83" i="8"/>
  <c r="K35" i="7"/>
  <c r="M35" i="7"/>
  <c r="K31" i="7"/>
  <c r="J83" i="8"/>
  <c r="E30" i="7"/>
  <c r="E56" i="8"/>
  <c r="D2" i="7" s="1"/>
  <c r="D3" i="7"/>
  <c r="N21" i="7"/>
  <c r="V4" i="8"/>
  <c r="N20" i="7" s="1"/>
  <c r="P3" i="7"/>
  <c r="P2" i="7"/>
  <c r="E21" i="7"/>
  <c r="L56" i="8"/>
  <c r="E20" i="7" s="1"/>
  <c r="F9" i="7"/>
  <c r="J4" i="8"/>
  <c r="F8" i="7" s="1"/>
  <c r="F3" i="7"/>
  <c r="F2" i="7"/>
  <c r="L83" i="8"/>
  <c r="G30" i="7"/>
  <c r="G31" i="7" s="1"/>
  <c r="E9" i="7"/>
  <c r="E8" i="7"/>
  <c r="E4" i="8"/>
  <c r="E2" i="7" s="1"/>
  <c r="E3" i="7"/>
  <c r="D14" i="7"/>
  <c r="D15" i="7"/>
  <c r="C30" i="7"/>
  <c r="C31" i="7" s="1"/>
  <c r="G83" i="8"/>
  <c r="P9" i="7"/>
  <c r="T4" i="8"/>
  <c r="P8" i="7" s="1"/>
  <c r="O30" i="7"/>
  <c r="T83" i="8"/>
  <c r="Q83" i="8"/>
  <c r="M30" i="7"/>
  <c r="M31" i="7" s="1"/>
  <c r="L4" i="8"/>
  <c r="D20" i="7" s="1"/>
  <c r="D21" i="7"/>
  <c r="C9" i="7"/>
  <c r="G56" i="8"/>
  <c r="C8" i="7" s="1"/>
  <c r="N5" i="5"/>
  <c r="M10" i="5"/>
  <c r="D23" i="5"/>
  <c r="F10" i="5"/>
  <c r="D17" i="5"/>
  <c r="E10" i="5"/>
  <c r="C11" i="5"/>
  <c r="D4" i="5"/>
  <c r="D16" i="5"/>
  <c r="E11" i="5"/>
  <c r="C10" i="5"/>
  <c r="D5" i="5"/>
  <c r="O11" i="5"/>
  <c r="N16" i="5"/>
  <c r="C22" i="5"/>
  <c r="F5" i="5"/>
  <c r="M22" i="5"/>
  <c r="P5" i="5"/>
  <c r="F17" i="5"/>
  <c r="E22" i="5"/>
  <c r="C23" i="5"/>
  <c r="F4" i="5"/>
  <c r="P16" i="5"/>
  <c r="O23" i="5"/>
  <c r="P17" i="5"/>
  <c r="O22" i="5"/>
  <c r="P4" i="5"/>
  <c r="M23" i="5"/>
  <c r="F16" i="5"/>
  <c r="E23" i="5"/>
  <c r="O10" i="5"/>
  <c r="N17" i="5"/>
  <c r="M11" i="5"/>
  <c r="N4" i="5"/>
  <c r="N27" i="6"/>
  <c r="R26" i="6"/>
  <c r="R52" i="6"/>
  <c r="W78" i="6"/>
  <c r="M12" i="5"/>
  <c r="D26" i="6"/>
  <c r="D52" i="6"/>
  <c r="D78" i="6"/>
  <c r="D105" i="6"/>
  <c r="N52" i="6"/>
  <c r="N78" i="6"/>
  <c r="W26" i="6"/>
  <c r="W52" i="6"/>
  <c r="W105" i="6"/>
  <c r="D25" i="5"/>
  <c r="H26" i="6"/>
  <c r="H52" i="6"/>
  <c r="H78" i="6"/>
  <c r="H105" i="6"/>
  <c r="I26" i="6"/>
  <c r="I52" i="6"/>
  <c r="I78" i="6"/>
  <c r="I105" i="6"/>
  <c r="O6" i="5"/>
  <c r="M26" i="6"/>
  <c r="M52" i="6"/>
  <c r="M78" i="6"/>
  <c r="M105" i="6"/>
  <c r="N105" i="6"/>
  <c r="R78" i="6"/>
  <c r="R105" i="6"/>
  <c r="S26" i="6"/>
  <c r="S52" i="6"/>
  <c r="S78" i="6"/>
  <c r="S105" i="6"/>
  <c r="Q3" i="11" l="1"/>
  <c r="G18" i="5"/>
  <c r="Q16" i="13"/>
  <c r="G9" i="21"/>
  <c r="Q16" i="15"/>
  <c r="E5" i="5"/>
  <c r="G4" i="5" s="1"/>
  <c r="G16" i="7"/>
  <c r="G10" i="17"/>
  <c r="Q10" i="7"/>
  <c r="Q22" i="7"/>
  <c r="G10" i="7"/>
  <c r="G22" i="7"/>
  <c r="Q4" i="7"/>
  <c r="G21" i="7"/>
  <c r="G4" i="7"/>
  <c r="G3" i="7"/>
  <c r="Q21" i="11"/>
  <c r="Q16" i="11"/>
  <c r="Q10" i="11"/>
  <c r="Q22" i="11"/>
  <c r="G4" i="11"/>
  <c r="Q9" i="11"/>
  <c r="G22" i="11"/>
  <c r="G8" i="11"/>
  <c r="G20" i="11"/>
  <c r="G16" i="11"/>
  <c r="Q16" i="9"/>
  <c r="Q22" i="9"/>
  <c r="Q2" i="9"/>
  <c r="Q3" i="9"/>
  <c r="G16" i="9"/>
  <c r="G14" i="9"/>
  <c r="G15" i="9"/>
  <c r="G4" i="9"/>
  <c r="Q10" i="9"/>
  <c r="Q8" i="9"/>
  <c r="Q20" i="9"/>
  <c r="Q4" i="9"/>
  <c r="G22" i="9"/>
  <c r="G21" i="9"/>
  <c r="K35" i="21"/>
  <c r="M35" i="21"/>
  <c r="K31" i="21"/>
  <c r="Q21" i="21"/>
  <c r="Q14" i="21"/>
  <c r="Q20" i="21"/>
  <c r="Q10" i="21"/>
  <c r="G4" i="21"/>
  <c r="Q8" i="21"/>
  <c r="Q9" i="21"/>
  <c r="Q4" i="21"/>
  <c r="G16" i="21"/>
  <c r="G15" i="21"/>
  <c r="G22" i="21"/>
  <c r="G20" i="21"/>
  <c r="G10" i="21"/>
  <c r="G8" i="21"/>
  <c r="G21" i="21"/>
  <c r="Q22" i="13"/>
  <c r="Q21" i="13"/>
  <c r="Q20" i="13"/>
  <c r="G10" i="13"/>
  <c r="Q10" i="13"/>
  <c r="Q15" i="13"/>
  <c r="Q4" i="13"/>
  <c r="G14" i="13"/>
  <c r="G4" i="13"/>
  <c r="G22" i="13"/>
  <c r="Q14" i="13"/>
  <c r="Q8" i="13"/>
  <c r="Q2" i="13"/>
  <c r="G21" i="13"/>
  <c r="G2" i="13"/>
  <c r="Q18" i="5"/>
  <c r="Q6" i="5"/>
  <c r="Q24" i="5"/>
  <c r="G12" i="5"/>
  <c r="P10" i="5"/>
  <c r="Q10" i="5" s="1"/>
  <c r="Q12" i="5"/>
  <c r="N22" i="5"/>
  <c r="Q22" i="5" s="1"/>
  <c r="M16" i="5"/>
  <c r="O3" i="5"/>
  <c r="C17" i="5"/>
  <c r="G16" i="5" s="1"/>
  <c r="O35" i="15"/>
  <c r="O31" i="15"/>
  <c r="G20" i="15"/>
  <c r="G15" i="15"/>
  <c r="Q9" i="15"/>
  <c r="Q4" i="15"/>
  <c r="Q22" i="15"/>
  <c r="G4" i="15"/>
  <c r="Q10" i="15"/>
  <c r="Q3" i="15"/>
  <c r="G22" i="15"/>
  <c r="G8" i="15"/>
  <c r="G21" i="15"/>
  <c r="G2" i="15"/>
  <c r="Q20" i="17"/>
  <c r="Q16" i="17"/>
  <c r="Q9" i="17"/>
  <c r="Q3" i="17"/>
  <c r="G16" i="17"/>
  <c r="G4" i="17"/>
  <c r="Q10" i="17"/>
  <c r="Q21" i="17"/>
  <c r="Q22" i="17"/>
  <c r="Q4" i="17"/>
  <c r="G8" i="17"/>
  <c r="G9" i="17"/>
  <c r="G3" i="17"/>
  <c r="G2" i="17"/>
  <c r="Q35" i="19"/>
  <c r="O31" i="19"/>
  <c r="K31" i="19"/>
  <c r="K35" i="19"/>
  <c r="Q10" i="19"/>
  <c r="G22" i="19"/>
  <c r="Q20" i="19"/>
  <c r="Q22" i="19"/>
  <c r="Q4" i="19"/>
  <c r="G10" i="19"/>
  <c r="G8" i="19"/>
  <c r="G16" i="19"/>
  <c r="G3" i="19"/>
  <c r="G2" i="19"/>
  <c r="G24" i="5"/>
  <c r="F11" i="5"/>
  <c r="G10" i="5" s="1"/>
  <c r="G14" i="7"/>
  <c r="C35" i="15"/>
  <c r="A35" i="15"/>
  <c r="A31" i="15"/>
  <c r="C35" i="17"/>
  <c r="A35" i="17"/>
  <c r="A31" i="17"/>
  <c r="G20" i="19"/>
  <c r="G9" i="19"/>
  <c r="G35" i="15"/>
  <c r="E35" i="15"/>
  <c r="E31" i="15"/>
  <c r="G20" i="17"/>
  <c r="G2" i="21"/>
  <c r="C35" i="21"/>
  <c r="A35" i="21"/>
  <c r="A31" i="21"/>
  <c r="C35" i="19"/>
  <c r="A31" i="19"/>
  <c r="A35" i="19"/>
  <c r="G3" i="15"/>
  <c r="G35" i="17"/>
  <c r="E35" i="17"/>
  <c r="E31" i="17"/>
  <c r="G15" i="19"/>
  <c r="G35" i="19"/>
  <c r="E35" i="19"/>
  <c r="E31" i="19"/>
  <c r="G15" i="17"/>
  <c r="Q2" i="17"/>
  <c r="G14" i="19"/>
  <c r="G9" i="15"/>
  <c r="G14" i="15"/>
  <c r="M35" i="17"/>
  <c r="K31" i="17"/>
  <c r="K35" i="17"/>
  <c r="G21" i="19"/>
  <c r="O31" i="21"/>
  <c r="O35" i="21"/>
  <c r="Q35" i="21"/>
  <c r="G14" i="17"/>
  <c r="G22" i="17"/>
  <c r="G21" i="17"/>
  <c r="G3" i="21"/>
  <c r="G14" i="11"/>
  <c r="G15" i="13"/>
  <c r="G20" i="13"/>
  <c r="Q3" i="13"/>
  <c r="G15" i="11"/>
  <c r="G35" i="13"/>
  <c r="E35" i="13"/>
  <c r="E31" i="13"/>
  <c r="G3" i="13"/>
  <c r="G3" i="11"/>
  <c r="Q35" i="11"/>
  <c r="O31" i="11"/>
  <c r="O35" i="11"/>
  <c r="C35" i="13"/>
  <c r="A35" i="13"/>
  <c r="A31" i="13"/>
  <c r="Q15" i="11"/>
  <c r="G2" i="11"/>
  <c r="G21" i="11"/>
  <c r="Q14" i="11"/>
  <c r="Q4" i="11"/>
  <c r="M35" i="13"/>
  <c r="K35" i="13"/>
  <c r="K31" i="13"/>
  <c r="Q8" i="11"/>
  <c r="G8" i="13"/>
  <c r="A35" i="11"/>
  <c r="A31" i="11"/>
  <c r="C35" i="11"/>
  <c r="G9" i="13"/>
  <c r="O35" i="13"/>
  <c r="O31" i="13"/>
  <c r="Q35" i="13"/>
  <c r="Q9" i="13"/>
  <c r="Q35" i="9"/>
  <c r="O35" i="9"/>
  <c r="O31" i="9"/>
  <c r="Q15" i="9"/>
  <c r="Q21" i="9"/>
  <c r="C35" i="9"/>
  <c r="A35" i="9"/>
  <c r="A31" i="9"/>
  <c r="Q14" i="9"/>
  <c r="M35" i="9"/>
  <c r="K31" i="9"/>
  <c r="K35" i="9"/>
  <c r="G2" i="9"/>
  <c r="G20" i="9"/>
  <c r="G3" i="9"/>
  <c r="Q9" i="9"/>
  <c r="G20" i="7"/>
  <c r="Q2" i="7"/>
  <c r="Q3" i="7"/>
  <c r="G8" i="7"/>
  <c r="G2" i="7"/>
  <c r="Q35" i="7"/>
  <c r="O35" i="7"/>
  <c r="O31" i="7"/>
  <c r="C35" i="7"/>
  <c r="A35" i="7"/>
  <c r="A31" i="7"/>
  <c r="G15" i="7"/>
  <c r="Q8" i="7"/>
  <c r="Q15" i="7"/>
  <c r="Q20" i="7"/>
  <c r="Q9" i="7"/>
  <c r="Q21" i="7"/>
  <c r="G9" i="7"/>
  <c r="E35" i="7"/>
  <c r="E31" i="7"/>
  <c r="G35" i="7"/>
  <c r="Q14" i="7"/>
  <c r="T4" i="6"/>
  <c r="P8" i="5" s="1"/>
  <c r="P9" i="5"/>
  <c r="K30" i="5"/>
  <c r="O83" i="6"/>
  <c r="E9" i="5"/>
  <c r="J30" i="6"/>
  <c r="E8" i="5" s="1"/>
  <c r="V30" i="6"/>
  <c r="N14" i="5" s="1"/>
  <c r="N15" i="5"/>
  <c r="V56" i="6"/>
  <c r="O20" i="5" s="1"/>
  <c r="O21" i="5"/>
  <c r="N3" i="5"/>
  <c r="O56" i="6"/>
  <c r="N2" i="5" s="1"/>
  <c r="M21" i="5"/>
  <c r="Q30" i="6"/>
  <c r="M20" i="5" s="1"/>
  <c r="C9" i="5"/>
  <c r="G56" i="6"/>
  <c r="C8" i="5" s="1"/>
  <c r="P3" i="5"/>
  <c r="O30" i="6"/>
  <c r="P2" i="5" s="1"/>
  <c r="Q4" i="6"/>
  <c r="M14" i="5" s="1"/>
  <c r="M15" i="5"/>
  <c r="G22" i="5"/>
  <c r="G4" i="6"/>
  <c r="C14" i="5" s="1"/>
  <c r="C15" i="5"/>
  <c r="L83" i="6"/>
  <c r="G30" i="5"/>
  <c r="G31" i="5" s="1"/>
  <c r="F9" i="5"/>
  <c r="J4" i="6"/>
  <c r="F8" i="5" s="1"/>
  <c r="V4" i="6"/>
  <c r="N20" i="5" s="1"/>
  <c r="N21" i="5"/>
  <c r="T83" i="6"/>
  <c r="O30" i="5"/>
  <c r="L56" i="6"/>
  <c r="E20" i="5" s="1"/>
  <c r="E21" i="5"/>
  <c r="G83" i="6"/>
  <c r="C30" i="5"/>
  <c r="C31" i="5" s="1"/>
  <c r="T56" i="6"/>
  <c r="P14" i="5" s="1"/>
  <c r="P15" i="5"/>
  <c r="L30" i="6"/>
  <c r="D14" i="5" s="1"/>
  <c r="D15" i="5"/>
  <c r="T30" i="6"/>
  <c r="O8" i="5" s="1"/>
  <c r="O9" i="5"/>
  <c r="L4" i="6"/>
  <c r="D20" i="5" s="1"/>
  <c r="D21" i="5"/>
  <c r="G30" i="6"/>
  <c r="C20" i="5" s="1"/>
  <c r="C21" i="5"/>
  <c r="A30" i="5"/>
  <c r="E83" i="6"/>
  <c r="M17" i="5"/>
  <c r="O4" i="5"/>
  <c r="Q4" i="5" s="1"/>
  <c r="E56" i="6"/>
  <c r="D2" i="5" s="1"/>
  <c r="D3" i="5"/>
  <c r="Q83" i="6"/>
  <c r="M30" i="5"/>
  <c r="M31" i="5" s="1"/>
  <c r="J83" i="6"/>
  <c r="E30" i="5"/>
  <c r="F3" i="5"/>
  <c r="E30" i="6"/>
  <c r="F2" i="5" s="1"/>
  <c r="Q56" i="6"/>
  <c r="M8" i="5" s="1"/>
  <c r="M9" i="5"/>
  <c r="F15" i="5"/>
  <c r="J56" i="6"/>
  <c r="F14" i="5" s="1"/>
  <c r="Q30" i="5"/>
  <c r="Q31" i="5" s="1"/>
  <c r="V83" i="6"/>
  <c r="E4" i="6"/>
  <c r="E2" i="5" s="1"/>
  <c r="E3" i="5"/>
  <c r="Q16" i="5" l="1"/>
  <c r="Q20" i="5"/>
  <c r="Q3" i="5"/>
  <c r="G21" i="5"/>
  <c r="G8" i="5"/>
  <c r="Q9" i="5"/>
  <c r="Q35" i="5"/>
  <c r="O35" i="5"/>
  <c r="O31" i="5"/>
  <c r="G15" i="5"/>
  <c r="G9" i="5"/>
  <c r="M35" i="5"/>
  <c r="K35" i="5"/>
  <c r="K31" i="5"/>
  <c r="G35" i="5"/>
  <c r="E35" i="5"/>
  <c r="E31" i="5"/>
  <c r="Q8" i="5"/>
  <c r="A35" i="5"/>
  <c r="A31" i="5"/>
  <c r="C35" i="5"/>
  <c r="G14" i="5"/>
  <c r="G3" i="5"/>
  <c r="G20" i="5"/>
  <c r="Q15" i="5"/>
  <c r="Q21" i="5"/>
  <c r="G2" i="5"/>
  <c r="Q14" i="5"/>
  <c r="Q2" i="5"/>
  <c r="A14" i="19" l="1"/>
  <c r="E1" i="19" s="1"/>
  <c r="H4" i="20"/>
  <c r="M30" i="20" s="1"/>
  <c r="I56" i="20" s="1"/>
  <c r="K14" i="15"/>
  <c r="O1" i="15" s="1"/>
  <c r="R4" i="16"/>
  <c r="W30" i="16" s="1"/>
  <c r="S56" i="16" s="1"/>
  <c r="M4" i="6"/>
  <c r="H30" i="6" s="1"/>
  <c r="M56" i="6" s="1"/>
  <c r="A20" i="5"/>
  <c r="F1" i="5" s="1"/>
  <c r="M4" i="20"/>
  <c r="H30" i="20" s="1"/>
  <c r="M56" i="20" s="1"/>
  <c r="A20" i="19"/>
  <c r="F1" i="19" s="1"/>
  <c r="D4" i="6"/>
  <c r="D30" i="6" s="1"/>
  <c r="D56" i="6" s="1"/>
  <c r="A2" i="5"/>
  <c r="C1" i="5" s="1"/>
  <c r="A2" i="19"/>
  <c r="C1" i="19" s="1"/>
  <c r="D4" i="20"/>
  <c r="D30" i="20" s="1"/>
  <c r="D56" i="20" s="1"/>
  <c r="W4" i="20"/>
  <c r="R30" i="20" s="1"/>
  <c r="W56" i="20" s="1"/>
  <c r="K20" i="19"/>
  <c r="P1" i="19" s="1"/>
  <c r="W4" i="6"/>
  <c r="R30" i="6" s="1"/>
  <c r="W56" i="6" s="1"/>
  <c r="K20" i="5"/>
  <c r="P1" i="5" s="1"/>
  <c r="W4" i="16"/>
  <c r="R30" i="16" s="1"/>
  <c r="W56" i="16" s="1"/>
  <c r="K20" i="15"/>
  <c r="P1" i="15" s="1"/>
  <c r="W4" i="18"/>
  <c r="R30" i="18" s="1"/>
  <c r="W56" i="18" s="1"/>
  <c r="K20" i="17"/>
  <c r="P1" i="17" s="1"/>
  <c r="A14" i="5"/>
  <c r="E1" i="5" s="1"/>
  <c r="H4" i="6"/>
  <c r="M30" i="6" s="1"/>
  <c r="I56" i="6" s="1"/>
  <c r="H4" i="16"/>
  <c r="M30" i="16" s="1"/>
  <c r="I56" i="16" s="1"/>
  <c r="A14" i="15"/>
  <c r="E1" i="15" s="1"/>
  <c r="K14" i="19"/>
  <c r="O1" i="19" s="1"/>
  <c r="R4" i="20"/>
  <c r="W30" i="20" s="1"/>
  <c r="S56" i="20" s="1"/>
  <c r="A20" i="17"/>
  <c r="F1" i="17" s="1"/>
  <c r="M4" i="18"/>
  <c r="H30" i="18" s="1"/>
  <c r="M56" i="18" s="1"/>
  <c r="D4" i="16"/>
  <c r="D30" i="16" s="1"/>
  <c r="D56" i="16" s="1"/>
  <c r="A2" i="15"/>
  <c r="C1" i="15" s="1"/>
  <c r="D4" i="18"/>
  <c r="D30" i="18" s="1"/>
  <c r="D56" i="18" s="1"/>
  <c r="A2" i="17"/>
  <c r="C1" i="17" s="1"/>
  <c r="K2" i="17"/>
  <c r="M1" i="17" s="1"/>
  <c r="N4" i="18"/>
  <c r="N30" i="18" s="1"/>
  <c r="N56" i="18" s="1"/>
  <c r="K8" i="5"/>
  <c r="N1" i="5" s="1"/>
  <c r="S4" i="6"/>
  <c r="S30" i="6" s="1"/>
  <c r="R56" i="6" s="1"/>
  <c r="S4" i="16"/>
  <c r="S30" i="16" s="1"/>
  <c r="R56" i="16" s="1"/>
  <c r="K8" i="15"/>
  <c r="N1" i="15" s="1"/>
  <c r="S4" i="18"/>
  <c r="S30" i="18" s="1"/>
  <c r="R56" i="18" s="1"/>
  <c r="K8" i="17"/>
  <c r="N1" i="17" s="1"/>
  <c r="S4" i="20"/>
  <c r="S30" i="20" s="1"/>
  <c r="R56" i="20" s="1"/>
  <c r="K8" i="19"/>
  <c r="N1" i="19" s="1"/>
  <c r="A14" i="17"/>
  <c r="E1" i="17" s="1"/>
  <c r="H4" i="18"/>
  <c r="M30" i="18" s="1"/>
  <c r="I56" i="18" s="1"/>
  <c r="K14" i="5"/>
  <c r="O1" i="5" s="1"/>
  <c r="R4" i="6"/>
  <c r="W30" i="6" s="1"/>
  <c r="S56" i="6" s="1"/>
  <c r="K14" i="17"/>
  <c r="O1" i="17" s="1"/>
  <c r="R4" i="18"/>
  <c r="W30" i="18" s="1"/>
  <c r="S56" i="18" s="1"/>
  <c r="A20" i="15"/>
  <c r="F1" i="15" s="1"/>
  <c r="M4" i="16"/>
  <c r="H30" i="16" s="1"/>
  <c r="M56" i="16" s="1"/>
  <c r="K2" i="5"/>
  <c r="M1" i="5" s="1"/>
  <c r="N4" i="6"/>
  <c r="N30" i="6" s="1"/>
  <c r="N56" i="6" s="1"/>
  <c r="K2" i="15"/>
  <c r="M1" i="15" s="1"/>
  <c r="N4" i="16"/>
  <c r="N30" i="16" s="1"/>
  <c r="N56" i="16" s="1"/>
  <c r="N4" i="20"/>
  <c r="N30" i="20" s="1"/>
  <c r="N56" i="20" s="1"/>
  <c r="K2" i="19"/>
  <c r="M1" i="19" s="1"/>
  <c r="A8" i="5"/>
  <c r="D1" i="5" s="1"/>
  <c r="I4" i="6"/>
  <c r="I30" i="6" s="1"/>
  <c r="H56" i="6" s="1"/>
  <c r="I4" i="16"/>
  <c r="I30" i="16" s="1"/>
  <c r="H56" i="16" s="1"/>
  <c r="A8" i="15"/>
  <c r="D1" i="15" s="1"/>
  <c r="I4" i="18"/>
  <c r="I30" i="18" s="1"/>
  <c r="H56" i="18" s="1"/>
  <c r="A8" i="17"/>
  <c r="D1" i="17" s="1"/>
  <c r="A8" i="19"/>
  <c r="D1" i="19" s="1"/>
  <c r="I4" i="20"/>
  <c r="I30" i="20" s="1"/>
  <c r="H56" i="20" s="1"/>
  <c r="A2" i="13" l="1"/>
  <c r="C1" i="13" s="1"/>
  <c r="D4" i="14"/>
  <c r="D30" i="14" s="1"/>
  <c r="D56" i="14" s="1"/>
  <c r="K2" i="13"/>
  <c r="M1" i="13" s="1"/>
  <c r="N4" i="14"/>
  <c r="N30" i="14" s="1"/>
  <c r="N56" i="14" s="1"/>
  <c r="K2" i="11"/>
  <c r="M1" i="11" s="1"/>
  <c r="N4" i="12"/>
  <c r="N30" i="12" s="1"/>
  <c r="N56" i="12" s="1"/>
  <c r="S4" i="22"/>
  <c r="S30" i="22" s="1"/>
  <c r="R56" i="22" s="1"/>
  <c r="K8" i="21"/>
  <c r="N1" i="21" s="1"/>
  <c r="N4" i="10"/>
  <c r="N30" i="10" s="1"/>
  <c r="N56" i="10" s="1"/>
  <c r="K2" i="9"/>
  <c r="M1" i="9" s="1"/>
  <c r="W4" i="14"/>
  <c r="R30" i="14" s="1"/>
  <c r="W56" i="14" s="1"/>
  <c r="K20" i="13"/>
  <c r="P1" i="13" s="1"/>
  <c r="A2" i="9"/>
  <c r="C1" i="9" s="1"/>
  <c r="D4" i="10"/>
  <c r="D30" i="10" s="1"/>
  <c r="D56" i="10" s="1"/>
  <c r="K14" i="13"/>
  <c r="O1" i="13" s="1"/>
  <c r="R4" i="14"/>
  <c r="W30" i="14" s="1"/>
  <c r="S56" i="14" s="1"/>
  <c r="K8" i="11"/>
  <c r="N1" i="11" s="1"/>
  <c r="S4" i="12"/>
  <c r="S30" i="12" s="1"/>
  <c r="R56" i="12" s="1"/>
  <c r="S4" i="8"/>
  <c r="S30" i="8" s="1"/>
  <c r="R56" i="8" s="1"/>
  <c r="K8" i="7"/>
  <c r="N1" i="7" s="1"/>
  <c r="K14" i="21"/>
  <c r="O1" i="21" s="1"/>
  <c r="R4" i="22"/>
  <c r="W30" i="22" s="1"/>
  <c r="S56" i="22" s="1"/>
  <c r="I4" i="8"/>
  <c r="I30" i="8" s="1"/>
  <c r="H56" i="8" s="1"/>
  <c r="A8" i="7"/>
  <c r="D1" i="7" s="1"/>
  <c r="M4" i="22"/>
  <c r="H30" i="22" s="1"/>
  <c r="M56" i="22" s="1"/>
  <c r="A20" i="21"/>
  <c r="F1" i="21" s="1"/>
  <c r="A8" i="9"/>
  <c r="D1" i="9" s="1"/>
  <c r="I4" i="10"/>
  <c r="I30" i="10" s="1"/>
  <c r="H56" i="10" s="1"/>
  <c r="M4" i="12"/>
  <c r="H30" i="12" s="1"/>
  <c r="M56" i="12" s="1"/>
  <c r="A20" i="11"/>
  <c r="F1" i="11" s="1"/>
  <c r="I4" i="12"/>
  <c r="I30" i="12" s="1"/>
  <c r="H56" i="12" s="1"/>
  <c r="A8" i="11"/>
  <c r="D1" i="11" s="1"/>
  <c r="A14" i="13"/>
  <c r="E1" i="13" s="1"/>
  <c r="H4" i="14"/>
  <c r="M30" i="14" s="1"/>
  <c r="I56" i="14" s="1"/>
  <c r="D4" i="12"/>
  <c r="D30" i="12" s="1"/>
  <c r="D56" i="12" s="1"/>
  <c r="A2" i="11"/>
  <c r="C1" i="11" s="1"/>
  <c r="K14" i="7"/>
  <c r="O1" i="7" s="1"/>
  <c r="R4" i="8"/>
  <c r="W30" i="8" s="1"/>
  <c r="S56" i="8" s="1"/>
  <c r="A14" i="7"/>
  <c r="E1" i="7" s="1"/>
  <c r="H4" i="8"/>
  <c r="M30" i="8" s="1"/>
  <c r="I56" i="8" s="1"/>
  <c r="W4" i="8"/>
  <c r="R30" i="8" s="1"/>
  <c r="W56" i="8" s="1"/>
  <c r="K20" i="7"/>
  <c r="P1" i="7" s="1"/>
  <c r="H4" i="10"/>
  <c r="M30" i="10" s="1"/>
  <c r="I56" i="10" s="1"/>
  <c r="A14" i="9"/>
  <c r="E1" i="9" s="1"/>
  <c r="A2" i="21"/>
  <c r="C1" i="21" s="1"/>
  <c r="D4" i="22"/>
  <c r="D30" i="22" s="1"/>
  <c r="D56" i="22" s="1"/>
  <c r="W4" i="12"/>
  <c r="R30" i="12" s="1"/>
  <c r="W56" i="12" s="1"/>
  <c r="K20" i="11"/>
  <c r="P1" i="11" s="1"/>
  <c r="K8" i="9"/>
  <c r="N1" i="9" s="1"/>
  <c r="S4" i="10"/>
  <c r="S30" i="10" s="1"/>
  <c r="R56" i="10" s="1"/>
  <c r="W4" i="10"/>
  <c r="R30" i="10" s="1"/>
  <c r="W56" i="10" s="1"/>
  <c r="K20" i="9"/>
  <c r="P1" i="9" s="1"/>
  <c r="A8" i="13"/>
  <c r="D1" i="13" s="1"/>
  <c r="I4" i="14"/>
  <c r="I30" i="14" s="1"/>
  <c r="H56" i="14" s="1"/>
  <c r="A20" i="13"/>
  <c r="F1" i="13" s="1"/>
  <c r="M4" i="14"/>
  <c r="H30" i="14" s="1"/>
  <c r="M56" i="14" s="1"/>
  <c r="A8" i="21"/>
  <c r="D1" i="21" s="1"/>
  <c r="I4" i="22"/>
  <c r="I30" i="22" s="1"/>
  <c r="H56" i="22" s="1"/>
  <c r="M4" i="10"/>
  <c r="H30" i="10" s="1"/>
  <c r="M56" i="10" s="1"/>
  <c r="A20" i="9"/>
  <c r="F1" i="9" s="1"/>
  <c r="K14" i="11"/>
  <c r="O1" i="11" s="1"/>
  <c r="R4" i="12"/>
  <c r="W30" i="12" s="1"/>
  <c r="S56" i="12" s="1"/>
  <c r="D4" i="8"/>
  <c r="D30" i="8" s="1"/>
  <c r="D56" i="8" s="1"/>
  <c r="A2" i="7"/>
  <c r="C1" i="7" s="1"/>
  <c r="K14" i="9"/>
  <c r="O1" i="9" s="1"/>
  <c r="R4" i="10"/>
  <c r="W30" i="10" s="1"/>
  <c r="S56" i="10" s="1"/>
  <c r="A14" i="11"/>
  <c r="E1" i="11" s="1"/>
  <c r="H4" i="12"/>
  <c r="M30" i="12" s="1"/>
  <c r="I56" i="12" s="1"/>
  <c r="W4" i="22"/>
  <c r="R30" i="22" s="1"/>
  <c r="W56" i="22" s="1"/>
  <c r="K20" i="21"/>
  <c r="P1" i="21" s="1"/>
  <c r="A14" i="21"/>
  <c r="E1" i="21" s="1"/>
  <c r="H4" i="22"/>
  <c r="M30" i="22" s="1"/>
  <c r="I56" i="22" s="1"/>
  <c r="A20" i="7"/>
  <c r="F1" i="7" s="1"/>
  <c r="M4" i="8"/>
  <c r="H30" i="8" s="1"/>
  <c r="M56" i="8" s="1"/>
  <c r="K2" i="21"/>
  <c r="M1" i="21" s="1"/>
  <c r="N4" i="22"/>
  <c r="N30" i="22" s="1"/>
  <c r="N56" i="22" s="1"/>
  <c r="S4" i="14"/>
  <c r="S30" i="14" s="1"/>
  <c r="R56" i="14" s="1"/>
  <c r="K8" i="13"/>
  <c r="N1" i="13" s="1"/>
  <c r="N4" i="8"/>
  <c r="N30" i="8" s="1"/>
  <c r="N56" i="8" s="1"/>
  <c r="K2" i="7"/>
  <c r="M1" i="7" s="1"/>
</calcChain>
</file>

<file path=xl/comments1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  <comment ref="K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  <comment ref="K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  <comment ref="K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  <comment ref="K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  <comment ref="K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  <comment ref="K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</commentList>
</comments>
</file>

<file path=xl/comments7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  <comment ref="K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</commentList>
</comments>
</file>

<file path=xl/comments8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  <comment ref="K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</commentList>
</comments>
</file>

<file path=xl/comments9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  <comment ref="K1" authorId="0">
      <text>
        <r>
          <rPr>
            <sz val="14"/>
            <color indexed="10"/>
            <rFont val="ＭＳ Ｐゴシック"/>
            <family val="3"/>
            <charset val="128"/>
          </rPr>
          <t xml:space="preserve">このシートは１行目チーム名
とＫ列順位のみ
手入力してください
</t>
        </r>
      </text>
    </comment>
  </commentList>
</comments>
</file>

<file path=xl/sharedStrings.xml><?xml version="1.0" encoding="utf-8"?>
<sst xmlns="http://schemas.openxmlformats.org/spreadsheetml/2006/main" count="8857" uniqueCount="1335">
  <si>
    <t>部</t>
    <rPh sb="0" eb="1">
      <t>ブ</t>
    </rPh>
    <phoneticPr fontId="1"/>
  </si>
  <si>
    <t>Ａブロック結果</t>
    <rPh sb="5" eb="7">
      <t>ケッカ</t>
    </rPh>
    <phoneticPr fontId="1"/>
  </si>
  <si>
    <t>Ｂブロック結果</t>
    <rPh sb="5" eb="7">
      <t>ケッカ</t>
    </rPh>
    <phoneticPr fontId="1"/>
  </si>
  <si>
    <t>順位</t>
    <rPh sb="0" eb="2">
      <t>ジュンイ</t>
    </rPh>
    <phoneticPr fontId="1"/>
  </si>
  <si>
    <t>チーム名</t>
    <rPh sb="3" eb="4">
      <t>メイ</t>
    </rPh>
    <phoneticPr fontId="1"/>
  </si>
  <si>
    <t>来季当番</t>
    <rPh sb="0" eb="2">
      <t>ライキ</t>
    </rPh>
    <rPh sb="2" eb="4">
      <t>トウバン</t>
    </rPh>
    <phoneticPr fontId="1"/>
  </si>
  <si>
    <t>備考</t>
    <rPh sb="0" eb="2">
      <t>ビコウ</t>
    </rPh>
    <phoneticPr fontId="1"/>
  </si>
  <si>
    <t>九部</t>
    <rPh sb="0" eb="2">
      <t>９ブ</t>
    </rPh>
    <phoneticPr fontId="1"/>
  </si>
  <si>
    <t>3勝</t>
    <rPh sb="1" eb="2">
      <t>カ</t>
    </rPh>
    <phoneticPr fontId="1"/>
  </si>
  <si>
    <t>2勝</t>
    <rPh sb="1" eb="2">
      <t>カ</t>
    </rPh>
    <phoneticPr fontId="1"/>
  </si>
  <si>
    <t>1勝</t>
    <rPh sb="1" eb="2">
      <t>カ</t>
    </rPh>
    <phoneticPr fontId="1"/>
  </si>
  <si>
    <t>0勝</t>
    <rPh sb="1" eb="2">
      <t>カチ</t>
    </rPh>
    <phoneticPr fontId="1"/>
  </si>
  <si>
    <t>一位</t>
    <rPh sb="0" eb="2">
      <t>１イ</t>
    </rPh>
    <phoneticPr fontId="1"/>
  </si>
  <si>
    <t>二位</t>
    <rPh sb="0" eb="2">
      <t>２イ</t>
    </rPh>
    <phoneticPr fontId="1"/>
  </si>
  <si>
    <t>三位</t>
    <rPh sb="0" eb="2">
      <t>３イ</t>
    </rPh>
    <phoneticPr fontId="1"/>
  </si>
  <si>
    <t>四位</t>
    <rPh sb="0" eb="2">
      <t>４イ</t>
    </rPh>
    <phoneticPr fontId="1"/>
  </si>
  <si>
    <t>五位</t>
    <rPh sb="0" eb="2">
      <t>５イ</t>
    </rPh>
    <phoneticPr fontId="1"/>
  </si>
  <si>
    <t>六位</t>
    <rPh sb="0" eb="2">
      <t>６イ</t>
    </rPh>
    <phoneticPr fontId="1"/>
  </si>
  <si>
    <t>七位</t>
    <rPh sb="0" eb="2">
      <t>７イ</t>
    </rPh>
    <phoneticPr fontId="1"/>
  </si>
  <si>
    <t>八位</t>
    <rPh sb="0" eb="2">
      <t>８イ</t>
    </rPh>
    <phoneticPr fontId="1"/>
  </si>
  <si>
    <t>一部</t>
    <rPh sb="0" eb="2">
      <t>１ブ</t>
    </rPh>
    <phoneticPr fontId="1"/>
  </si>
  <si>
    <t>二部</t>
    <rPh sb="0" eb="2">
      <t>２ブ</t>
    </rPh>
    <phoneticPr fontId="1"/>
  </si>
  <si>
    <t>三部</t>
    <rPh sb="0" eb="2">
      <t>３ブ</t>
    </rPh>
    <phoneticPr fontId="1"/>
  </si>
  <si>
    <t>四部</t>
    <rPh sb="0" eb="2">
      <t>４ブ</t>
    </rPh>
    <phoneticPr fontId="1"/>
  </si>
  <si>
    <t>五部</t>
    <rPh sb="0" eb="2">
      <t>５ブ</t>
    </rPh>
    <phoneticPr fontId="1"/>
  </si>
  <si>
    <t>六部</t>
    <rPh sb="0" eb="2">
      <t>６ブ</t>
    </rPh>
    <phoneticPr fontId="1"/>
  </si>
  <si>
    <t>七部</t>
    <rPh sb="0" eb="2">
      <t>７ブ</t>
    </rPh>
    <phoneticPr fontId="1"/>
  </si>
  <si>
    <t>八部</t>
    <rPh sb="0" eb="2">
      <t>８ブ</t>
    </rPh>
    <phoneticPr fontId="1"/>
  </si>
  <si>
    <t>Ａブロック</t>
    <phoneticPr fontId="1"/>
  </si>
  <si>
    <t>Ｂブロック</t>
    <phoneticPr fontId="1"/>
  </si>
  <si>
    <t>0勝</t>
    <rPh sb="1" eb="2">
      <t>ショウ</t>
    </rPh>
    <phoneticPr fontId="1"/>
  </si>
  <si>
    <t>順</t>
    <rPh sb="0" eb="1">
      <t>ジュン</t>
    </rPh>
    <phoneticPr fontId="1"/>
  </si>
  <si>
    <t>位</t>
    <rPh sb="0" eb="1">
      <t>イ</t>
    </rPh>
    <phoneticPr fontId="1"/>
  </si>
  <si>
    <t>決</t>
    <rPh sb="0" eb="1">
      <t>ケツ</t>
    </rPh>
    <phoneticPr fontId="1"/>
  </si>
  <si>
    <t>定</t>
    <rPh sb="0" eb="1">
      <t>テイ</t>
    </rPh>
    <phoneticPr fontId="1"/>
  </si>
  <si>
    <t>戦</t>
    <rPh sb="0" eb="1">
      <t>セン</t>
    </rPh>
    <phoneticPr fontId="1"/>
  </si>
  <si>
    <t>3勝</t>
    <rPh sb="1" eb="2">
      <t>ショウ</t>
    </rPh>
    <phoneticPr fontId="1"/>
  </si>
  <si>
    <t>2勝</t>
    <rPh sb="1" eb="2">
      <t>ショウ</t>
    </rPh>
    <phoneticPr fontId="1"/>
  </si>
  <si>
    <t>1勝</t>
    <rPh sb="1" eb="2">
      <t>ショウ</t>
    </rPh>
    <phoneticPr fontId="1"/>
  </si>
  <si>
    <t>競技委員</t>
    <rPh sb="0" eb="2">
      <t>キョウギ</t>
    </rPh>
    <rPh sb="2" eb="4">
      <t>イイン</t>
    </rPh>
    <phoneticPr fontId="1"/>
  </si>
  <si>
    <t>当番</t>
    <rPh sb="0" eb="2">
      <t>トウバン</t>
    </rPh>
    <phoneticPr fontId="1"/>
  </si>
  <si>
    <t>*当番</t>
    <rPh sb="1" eb="3">
      <t>トウバン</t>
    </rPh>
    <phoneticPr fontId="1"/>
  </si>
  <si>
    <t>*印：部全体とりまとめ</t>
    <rPh sb="1" eb="2">
      <t>シルシ</t>
    </rPh>
    <rPh sb="3" eb="4">
      <t>ブ</t>
    </rPh>
    <rPh sb="4" eb="6">
      <t>ゼンタイ</t>
    </rPh>
    <phoneticPr fontId="1"/>
  </si>
  <si>
    <t>若草クラブ</t>
    <rPh sb="0" eb="2">
      <t>ワカクサ</t>
    </rPh>
    <phoneticPr fontId="1"/>
  </si>
  <si>
    <t>緑クラブ</t>
    <rPh sb="0" eb="1">
      <t>ミドリ</t>
    </rPh>
    <phoneticPr fontId="1"/>
  </si>
  <si>
    <t>大野会</t>
    <rPh sb="0" eb="2">
      <t>オオノ</t>
    </rPh>
    <rPh sb="2" eb="3">
      <t>カイ</t>
    </rPh>
    <phoneticPr fontId="1"/>
  </si>
  <si>
    <t>合計</t>
    <rPh sb="0" eb="2">
      <t>ゴウケイ</t>
    </rPh>
    <phoneticPr fontId="14"/>
  </si>
  <si>
    <t xml:space="preserve">
順位</t>
    <rPh sb="1" eb="3">
      <t>ジュンイ</t>
    </rPh>
    <phoneticPr fontId="14"/>
  </si>
  <si>
    <t>勝ち（１）
負け（０）</t>
    <rPh sb="0" eb="1">
      <t>カ</t>
    </rPh>
    <rPh sb="6" eb="7">
      <t>マ</t>
    </rPh>
    <phoneticPr fontId="14"/>
  </si>
  <si>
    <t>勝</t>
    <rPh sb="0" eb="1">
      <t>カチ</t>
    </rPh>
    <phoneticPr fontId="14"/>
  </si>
  <si>
    <t>取得マッチ数</t>
    <rPh sb="0" eb="2">
      <t>シュトク</t>
    </rPh>
    <rPh sb="5" eb="6">
      <t>スウ</t>
    </rPh>
    <phoneticPr fontId="14"/>
  </si>
  <si>
    <t>マッチ</t>
    <phoneticPr fontId="14"/>
  </si>
  <si>
    <t>取得ゲーム数</t>
    <rPh sb="0" eb="2">
      <t>シュトク</t>
    </rPh>
    <rPh sb="5" eb="6">
      <t>スウ</t>
    </rPh>
    <phoneticPr fontId="14"/>
  </si>
  <si>
    <t>ゲーム</t>
    <phoneticPr fontId="14"/>
  </si>
  <si>
    <t>逸失ゲーム数</t>
    <rPh sb="0" eb="1">
      <t>イツ</t>
    </rPh>
    <rPh sb="1" eb="2">
      <t>シッ</t>
    </rPh>
    <rPh sb="5" eb="6">
      <t>スウ</t>
    </rPh>
    <phoneticPr fontId="14"/>
  </si>
  <si>
    <t>取得点数</t>
    <rPh sb="0" eb="2">
      <t>シュトク</t>
    </rPh>
    <rPh sb="2" eb="4">
      <t>テンスウ</t>
    </rPh>
    <phoneticPr fontId="14"/>
  </si>
  <si>
    <t>点</t>
    <rPh sb="0" eb="1">
      <t>テン</t>
    </rPh>
    <phoneticPr fontId="14"/>
  </si>
  <si>
    <t>逸失点数</t>
    <rPh sb="0" eb="1">
      <t>イツ</t>
    </rPh>
    <rPh sb="1" eb="2">
      <t>シッ</t>
    </rPh>
    <rPh sb="2" eb="4">
      <t>テンスウ</t>
    </rPh>
    <phoneticPr fontId="14"/>
  </si>
  <si>
    <t>取得ゲーム数</t>
    <phoneticPr fontId="14"/>
  </si>
  <si>
    <t>取得点数</t>
    <phoneticPr fontId="14"/>
  </si>
  <si>
    <t>取得点数</t>
    <phoneticPr fontId="14"/>
  </si>
  <si>
    <t>取得ゲーム数</t>
  </si>
  <si>
    <t>逸失ゲーム数</t>
    <phoneticPr fontId="14"/>
  </si>
  <si>
    <t>【順位決定戦】</t>
    <rPh sb="1" eb="3">
      <t>ジュンイ</t>
    </rPh>
    <rPh sb="3" eb="6">
      <t>ケッテイセン</t>
    </rPh>
    <phoneticPr fontId="14"/>
  </si>
  <si>
    <t>A1位</t>
    <rPh sb="2" eb="3">
      <t>イ</t>
    </rPh>
    <phoneticPr fontId="14"/>
  </si>
  <si>
    <t>B1位</t>
    <rPh sb="2" eb="3">
      <t>イ</t>
    </rPh>
    <phoneticPr fontId="14"/>
  </si>
  <si>
    <t>A2位</t>
    <rPh sb="2" eb="3">
      <t>イ</t>
    </rPh>
    <phoneticPr fontId="14"/>
  </si>
  <si>
    <t>B2位</t>
    <rPh sb="2" eb="3">
      <t>イ</t>
    </rPh>
    <phoneticPr fontId="14"/>
  </si>
  <si>
    <t>A3位</t>
    <rPh sb="2" eb="3">
      <t>イ</t>
    </rPh>
    <phoneticPr fontId="14"/>
  </si>
  <si>
    <t>B3位</t>
    <rPh sb="2" eb="3">
      <t>イ</t>
    </rPh>
    <phoneticPr fontId="14"/>
  </si>
  <si>
    <t>A4位</t>
    <rPh sb="2" eb="3">
      <t>イ</t>
    </rPh>
    <phoneticPr fontId="14"/>
  </si>
  <si>
    <t>B4位</t>
    <rPh sb="2" eb="3">
      <t>イ</t>
    </rPh>
    <phoneticPr fontId="14"/>
  </si>
  <si>
    <t>対</t>
    <rPh sb="0" eb="1">
      <t>タイ</t>
    </rPh>
    <phoneticPr fontId="14"/>
  </si>
  <si>
    <t>－</t>
    <phoneticPr fontId="14"/>
  </si>
  <si>
    <t>１位</t>
    <rPh sb="1" eb="2">
      <t>イ</t>
    </rPh>
    <phoneticPr fontId="14"/>
  </si>
  <si>
    <t>２位</t>
    <rPh sb="1" eb="2">
      <t>イ</t>
    </rPh>
    <phoneticPr fontId="14"/>
  </si>
  <si>
    <t>３位</t>
    <rPh sb="1" eb="2">
      <t>イ</t>
    </rPh>
    <phoneticPr fontId="14"/>
  </si>
  <si>
    <t>４位</t>
    <rPh sb="1" eb="2">
      <t>イ</t>
    </rPh>
    <phoneticPr fontId="14"/>
  </si>
  <si>
    <t>５位</t>
    <rPh sb="1" eb="2">
      <t>イ</t>
    </rPh>
    <phoneticPr fontId="14"/>
  </si>
  <si>
    <t>６位</t>
    <rPh sb="1" eb="2">
      <t>イ</t>
    </rPh>
    <phoneticPr fontId="14"/>
  </si>
  <si>
    <t>７位</t>
    <rPh sb="1" eb="2">
      <t>イ</t>
    </rPh>
    <phoneticPr fontId="14"/>
  </si>
  <si>
    <t>８位</t>
    <rPh sb="1" eb="2">
      <t>イ</t>
    </rPh>
    <phoneticPr fontId="14"/>
  </si>
  <si>
    <t>※色付けしていないセル：ポイントと選手名だけを入力して下さい。</t>
    <rPh sb="1" eb="2">
      <t>イロ</t>
    </rPh>
    <rPh sb="2" eb="3">
      <t>ツ</t>
    </rPh>
    <rPh sb="17" eb="19">
      <t>センシュ</t>
    </rPh>
    <rPh sb="19" eb="20">
      <t>ナマエ</t>
    </rPh>
    <rPh sb="23" eb="25">
      <t>ニュウリョク</t>
    </rPh>
    <rPh sb="27" eb="28">
      <t>クダ</t>
    </rPh>
    <phoneticPr fontId="14"/>
  </si>
  <si>
    <t>【１日目】</t>
    <rPh sb="2" eb="3">
      <t>ヒ</t>
    </rPh>
    <rPh sb="3" eb="4">
      <t>メ</t>
    </rPh>
    <phoneticPr fontId="14"/>
  </si>
  <si>
    <t>A1-A3</t>
    <phoneticPr fontId="14"/>
  </si>
  <si>
    <t>A2-A4</t>
    <phoneticPr fontId="14"/>
  </si>
  <si>
    <t>B1-B3</t>
    <phoneticPr fontId="14"/>
  </si>
  <si>
    <t>B2-B4</t>
    <phoneticPr fontId="14"/>
  </si>
  <si>
    <t xml:space="preserve"> ＡＭ対戦</t>
    <rPh sb="3" eb="5">
      <t>タイセン</t>
    </rPh>
    <phoneticPr fontId="14"/>
  </si>
  <si>
    <t>-</t>
  </si>
  <si>
    <t xml:space="preserve"> ＭＤ１</t>
    <phoneticPr fontId="14"/>
  </si>
  <si>
    <t xml:space="preserve"> ＬＤ</t>
    <phoneticPr fontId="14"/>
  </si>
  <si>
    <t xml:space="preserve"> ＭＳ１</t>
    <phoneticPr fontId="14"/>
  </si>
  <si>
    <t xml:space="preserve"> ＭＩＸ</t>
    <phoneticPr fontId="14"/>
  </si>
  <si>
    <t xml:space="preserve"> ＭＳ２</t>
    <phoneticPr fontId="14"/>
  </si>
  <si>
    <t xml:space="preserve"> ＬＳ</t>
    <phoneticPr fontId="14"/>
  </si>
  <si>
    <t xml:space="preserve"> ＭＤ２</t>
    <phoneticPr fontId="14"/>
  </si>
  <si>
    <t>勝ちマッチ数</t>
    <rPh sb="0" eb="1">
      <t>カ</t>
    </rPh>
    <rPh sb="5" eb="6">
      <t>スウ</t>
    </rPh>
    <phoneticPr fontId="14"/>
  </si>
  <si>
    <t>-</t>
    <phoneticPr fontId="14"/>
  </si>
  <si>
    <t>取得ポイント</t>
    <rPh sb="0" eb="2">
      <t>シュトク</t>
    </rPh>
    <phoneticPr fontId="14"/>
  </si>
  <si>
    <t>A1-A4</t>
    <phoneticPr fontId="14"/>
  </si>
  <si>
    <t>A2-A3</t>
    <phoneticPr fontId="14"/>
  </si>
  <si>
    <t>B1-B4</t>
    <phoneticPr fontId="14"/>
  </si>
  <si>
    <t>B2-B3</t>
    <phoneticPr fontId="14"/>
  </si>
  <si>
    <t>ＰＭ対戦</t>
    <rPh sb="2" eb="4">
      <t>タイセン</t>
    </rPh>
    <phoneticPr fontId="14"/>
  </si>
  <si>
    <t>【２日目】</t>
    <rPh sb="2" eb="3">
      <t>ヒ</t>
    </rPh>
    <rPh sb="3" eb="4">
      <t>メ</t>
    </rPh>
    <phoneticPr fontId="14"/>
  </si>
  <si>
    <t>A1-A2</t>
    <phoneticPr fontId="14"/>
  </si>
  <si>
    <t>A3-A4</t>
    <phoneticPr fontId="14"/>
  </si>
  <si>
    <t>B1-B2</t>
    <phoneticPr fontId="14"/>
  </si>
  <si>
    <t>B3-B4</t>
    <phoneticPr fontId="14"/>
  </si>
  <si>
    <t>-</t>
    <phoneticPr fontId="14"/>
  </si>
  <si>
    <t>Ａ１位-Ｂ１位</t>
    <rPh sb="2" eb="3">
      <t>イ</t>
    </rPh>
    <rPh sb="6" eb="7">
      <t>イ</t>
    </rPh>
    <phoneticPr fontId="14"/>
  </si>
  <si>
    <t>Ａ２位-Ｂ２位</t>
    <rPh sb="2" eb="3">
      <t>イ</t>
    </rPh>
    <rPh sb="6" eb="7">
      <t>イ</t>
    </rPh>
    <phoneticPr fontId="14"/>
  </si>
  <si>
    <t>Ａ３位-Ｂ３位</t>
    <rPh sb="2" eb="3">
      <t>イ</t>
    </rPh>
    <rPh sb="6" eb="7">
      <t>イ</t>
    </rPh>
    <phoneticPr fontId="14"/>
  </si>
  <si>
    <t>Ａ４位-Ｂ４位</t>
    <rPh sb="2" eb="3">
      <t>イ</t>
    </rPh>
    <rPh sb="6" eb="7">
      <t>イ</t>
    </rPh>
    <phoneticPr fontId="14"/>
  </si>
  <si>
    <t>順位決定戦</t>
    <rPh sb="0" eb="2">
      <t>ジュンイ</t>
    </rPh>
    <rPh sb="2" eb="4">
      <t>ケッテイ</t>
    </rPh>
    <rPh sb="4" eb="5">
      <t>イクサ</t>
    </rPh>
    <phoneticPr fontId="14"/>
  </si>
  <si>
    <t>社会人土曜クラブ</t>
    <rPh sb="0" eb="2">
      <t>シャカイ</t>
    </rPh>
    <rPh sb="2" eb="3">
      <t>ジン</t>
    </rPh>
    <rPh sb="3" eb="5">
      <t>ドヨウ</t>
    </rPh>
    <phoneticPr fontId="1"/>
  </si>
  <si>
    <t>洋光台ＢＣ</t>
    <rPh sb="0" eb="3">
      <t>ヨウコウダイ</t>
    </rPh>
    <phoneticPr fontId="1"/>
  </si>
  <si>
    <t>三春台クラブ</t>
    <rPh sb="0" eb="3">
      <t>ミハルダイ</t>
    </rPh>
    <phoneticPr fontId="1"/>
  </si>
  <si>
    <t>★：主担当　●：サブ</t>
    <rPh sb="2" eb="3">
      <t>シュ</t>
    </rPh>
    <rPh sb="3" eb="5">
      <t>タントウ</t>
    </rPh>
    <phoneticPr fontId="1"/>
  </si>
  <si>
    <t>9部</t>
    <rPh sb="1" eb="2">
      <t>ブ</t>
    </rPh>
    <phoneticPr fontId="1"/>
  </si>
  <si>
    <t>2ＭＤでのメンバーチェンジに不備あり</t>
    <rPh sb="14" eb="16">
      <t>フビ</t>
    </rPh>
    <phoneticPr fontId="1"/>
  </si>
  <si>
    <t>→正式記録はオープン試合とし記録無しに修正する。</t>
    <rPh sb="1" eb="3">
      <t>セイシキ</t>
    </rPh>
    <rPh sb="3" eb="5">
      <t>キロク</t>
    </rPh>
    <rPh sb="10" eb="12">
      <t>シアイ</t>
    </rPh>
    <rPh sb="14" eb="16">
      <t>キロク</t>
    </rPh>
    <rPh sb="16" eb="17">
      <t>ナシ</t>
    </rPh>
    <rPh sb="19" eb="21">
      <t>シュウセイ</t>
    </rPh>
    <phoneticPr fontId="1"/>
  </si>
  <si>
    <t>→代表者へ後日指導する。　4月監督会議で記録修正の旨報告する。</t>
    <rPh sb="1" eb="4">
      <t>ダイヒョウシャ</t>
    </rPh>
    <rPh sb="5" eb="7">
      <t>ゴジツ</t>
    </rPh>
    <rPh sb="7" eb="9">
      <t>シドウ</t>
    </rPh>
    <rPh sb="14" eb="15">
      <t>ツキ</t>
    </rPh>
    <rPh sb="15" eb="17">
      <t>カントク</t>
    </rPh>
    <rPh sb="17" eb="19">
      <t>カイギ</t>
    </rPh>
    <rPh sb="20" eb="22">
      <t>キロク</t>
    </rPh>
    <rPh sb="22" eb="24">
      <t>シュウセイ</t>
    </rPh>
    <rPh sb="25" eb="26">
      <t>ムネ</t>
    </rPh>
    <rPh sb="26" eb="28">
      <t>ホウコク</t>
    </rPh>
    <phoneticPr fontId="1"/>
  </si>
  <si>
    <t>1）.</t>
    <phoneticPr fontId="1"/>
  </si>
  <si>
    <t>2）.</t>
    <phoneticPr fontId="1"/>
  </si>
  <si>
    <t>団体戦記録用紙記入不備</t>
    <rPh sb="0" eb="3">
      <t>ダンタイセン</t>
    </rPh>
    <rPh sb="3" eb="5">
      <t>キロク</t>
    </rPh>
    <rPh sb="5" eb="7">
      <t>ヨウシ</t>
    </rPh>
    <rPh sb="7" eb="9">
      <t>キニュウ</t>
    </rPh>
    <rPh sb="9" eb="11">
      <t>フビ</t>
    </rPh>
    <phoneticPr fontId="1"/>
  </si>
  <si>
    <t>→小金井美和選手がWD,MIX,WSに記入、3種目出場となっている。</t>
    <rPh sb="1" eb="4">
      <t>コガネイ</t>
    </rPh>
    <rPh sb="4" eb="6">
      <t>ミワ</t>
    </rPh>
    <rPh sb="6" eb="8">
      <t>センシュ</t>
    </rPh>
    <rPh sb="19" eb="21">
      <t>キニュウ</t>
    </rPh>
    <rPh sb="23" eb="25">
      <t>シュモク</t>
    </rPh>
    <rPh sb="25" eb="27">
      <t>シュツジョウ</t>
    </rPh>
    <phoneticPr fontId="1"/>
  </si>
  <si>
    <t>→オーダ用紙、スコアシートを確認：ＭＩＸ出場選手の誤記。</t>
    <rPh sb="4" eb="6">
      <t>ヨウシ</t>
    </rPh>
    <rPh sb="14" eb="16">
      <t>カクニン</t>
    </rPh>
    <rPh sb="20" eb="22">
      <t>シュツジョウ</t>
    </rPh>
    <rPh sb="22" eb="24">
      <t>センシュ</t>
    </rPh>
    <rPh sb="25" eb="27">
      <t>ゴキ</t>
    </rPh>
    <phoneticPr fontId="1"/>
  </si>
  <si>
    <t>→小金井美和→若松美智子に修正</t>
    <rPh sb="1" eb="4">
      <t>コガネイ</t>
    </rPh>
    <rPh sb="4" eb="6">
      <t>ミワ</t>
    </rPh>
    <rPh sb="7" eb="9">
      <t>ワカマツ</t>
    </rPh>
    <rPh sb="9" eb="12">
      <t>ミチコ</t>
    </rPh>
    <rPh sb="13" eb="15">
      <t>シュウセイ</t>
    </rPh>
    <phoneticPr fontId="1"/>
  </si>
  <si>
    <t>9/23ＰＭ：ＴＯＰ　ＢＣ　対　スピリタス</t>
    <rPh sb="14" eb="15">
      <t>タイ</t>
    </rPh>
    <phoneticPr fontId="1"/>
  </si>
  <si>
    <t>→「21-11」を「21-9」に修正</t>
    <rPh sb="16" eb="18">
      <t>シュウセイ</t>
    </rPh>
    <phoneticPr fontId="1"/>
  </si>
  <si>
    <t>8部</t>
    <rPh sb="1" eb="2">
      <t>ブ</t>
    </rPh>
    <phoneticPr fontId="1"/>
  </si>
  <si>
    <t>11/3ＡＭ：GAIAⅢ　対　潮崎会</t>
    <rPh sb="13" eb="14">
      <t>タイ</t>
    </rPh>
    <rPh sb="15" eb="17">
      <t>シオザキ</t>
    </rPh>
    <rPh sb="17" eb="18">
      <t>カイ</t>
    </rPh>
    <phoneticPr fontId="1"/>
  </si>
  <si>
    <t>ＷＳ、取得ゲーム数の誤記入。</t>
    <rPh sb="3" eb="5">
      <t>シュトク</t>
    </rPh>
    <rPh sb="8" eb="9">
      <t>スウ</t>
    </rPh>
    <rPh sb="10" eb="13">
      <t>ゴキニュウ</t>
    </rPh>
    <phoneticPr fontId="1"/>
  </si>
  <si>
    <t>→「2-1」を「2-0」に修正</t>
    <rPh sb="13" eb="15">
      <t>シュウセイ</t>
    </rPh>
    <phoneticPr fontId="1"/>
  </si>
  <si>
    <t>2MD、3ゲーム目ポイント誤記入</t>
    <rPh sb="8" eb="9">
      <t>メ</t>
    </rPh>
    <rPh sb="13" eb="16">
      <t>ゴキニュウ</t>
    </rPh>
    <phoneticPr fontId="1"/>
  </si>
  <si>
    <t>→「16-21」を「10-21」に修正</t>
    <rPh sb="17" eb="19">
      <t>シュウセイ</t>
    </rPh>
    <phoneticPr fontId="1"/>
  </si>
  <si>
    <t>■誤記入メモ■</t>
    <rPh sb="1" eb="4">
      <t>ゴキニュウ</t>
    </rPh>
    <phoneticPr fontId="1"/>
  </si>
  <si>
    <t>スピリタス　対　上菅田新井ＢＣの得失点数欄</t>
    <rPh sb="6" eb="7">
      <t>タイ</t>
    </rPh>
    <rPh sb="8" eb="9">
      <t>カミ</t>
    </rPh>
    <rPh sb="9" eb="11">
      <t>スゲタ</t>
    </rPh>
    <rPh sb="11" eb="13">
      <t>アライ</t>
    </rPh>
    <rPh sb="16" eb="18">
      <t>トクシツ</t>
    </rPh>
    <rPh sb="18" eb="20">
      <t>テンスウ</t>
    </rPh>
    <rPh sb="20" eb="21">
      <t>ラン</t>
    </rPh>
    <phoneticPr fontId="1"/>
  </si>
  <si>
    <t>※順位に影響なし。</t>
    <rPh sb="1" eb="3">
      <t>ジュンイ</t>
    </rPh>
    <rPh sb="4" eb="6">
      <t>エイキョウ</t>
    </rPh>
    <phoneticPr fontId="1"/>
  </si>
  <si>
    <t>7部</t>
    <rPh sb="1" eb="2">
      <t>ブ</t>
    </rPh>
    <phoneticPr fontId="1"/>
  </si>
  <si>
    <t>なし</t>
    <phoneticPr fontId="1"/>
  </si>
  <si>
    <t>6部</t>
    <rPh sb="1" eb="2">
      <t>ブ</t>
    </rPh>
    <phoneticPr fontId="1"/>
  </si>
  <si>
    <t>シャトルフレンズ　対　ＢＣシャトルの得失点数欄</t>
    <rPh sb="9" eb="10">
      <t>タイ</t>
    </rPh>
    <rPh sb="18" eb="20">
      <t>トクシツ</t>
    </rPh>
    <rPh sb="20" eb="22">
      <t>テンスウ</t>
    </rPh>
    <rPh sb="22" eb="23">
      <t>ラン</t>
    </rPh>
    <phoneticPr fontId="1"/>
  </si>
  <si>
    <t>順位表の取得ゲーム数、ポイント集計計算ミス</t>
    <rPh sb="0" eb="2">
      <t>ジュンイ</t>
    </rPh>
    <rPh sb="2" eb="3">
      <t>ヒョウ</t>
    </rPh>
    <rPh sb="4" eb="6">
      <t>シュトク</t>
    </rPh>
    <rPh sb="9" eb="10">
      <t>スウ</t>
    </rPh>
    <rPh sb="15" eb="17">
      <t>シュウケイ</t>
    </rPh>
    <rPh sb="17" eb="19">
      <t>ケイサン</t>
    </rPh>
    <phoneticPr fontId="1"/>
  </si>
  <si>
    <t>順位表のポイント集計計算ミス</t>
    <rPh sb="0" eb="2">
      <t>ジュンイ</t>
    </rPh>
    <rPh sb="2" eb="3">
      <t>ヒョウ</t>
    </rPh>
    <rPh sb="8" eb="10">
      <t>シュウケイ</t>
    </rPh>
    <rPh sb="10" eb="12">
      <t>ケイサン</t>
    </rPh>
    <phoneticPr fontId="1"/>
  </si>
  <si>
    <t>1).</t>
    <phoneticPr fontId="1"/>
  </si>
  <si>
    <t>Ａブロック記入ミスに伴う集計計算ミス</t>
    <rPh sb="5" eb="7">
      <t>キニュウ</t>
    </rPh>
    <rPh sb="10" eb="11">
      <t>トモナ</t>
    </rPh>
    <rPh sb="12" eb="14">
      <t>シュウケイ</t>
    </rPh>
    <rPh sb="14" eb="16">
      <t>ケイサン</t>
    </rPh>
    <phoneticPr fontId="1"/>
  </si>
  <si>
    <t>OGBP 対 BCｳｴｽﾄのポイント集計ミス　【BCｳｴｽﾄ取得ポイント】 誤：338　正：286</t>
    <rPh sb="5" eb="6">
      <t>タイ</t>
    </rPh>
    <rPh sb="18" eb="20">
      <t>シュウケイ</t>
    </rPh>
    <rPh sb="30" eb="32">
      <t>シュトク</t>
    </rPh>
    <rPh sb="38" eb="39">
      <t>ゴ</t>
    </rPh>
    <rPh sb="44" eb="45">
      <t>セイ</t>
    </rPh>
    <phoneticPr fontId="1"/>
  </si>
  <si>
    <t>OGBP取得マッチ数の計算ミス　誤：7　正：10</t>
    <rPh sb="4" eb="6">
      <t>シュトク</t>
    </rPh>
    <rPh sb="9" eb="10">
      <t>スウ</t>
    </rPh>
    <rPh sb="11" eb="13">
      <t>ケイサン</t>
    </rPh>
    <rPh sb="16" eb="17">
      <t>ゴ</t>
    </rPh>
    <rPh sb="20" eb="21">
      <t>セイ</t>
    </rPh>
    <phoneticPr fontId="1"/>
  </si>
  <si>
    <t>└&gt;得失点差：誤-60　正-8</t>
    <rPh sb="2" eb="5">
      <t>トクシツテン</t>
    </rPh>
    <rPh sb="5" eb="6">
      <t>サ</t>
    </rPh>
    <rPh sb="7" eb="8">
      <t>ゴ</t>
    </rPh>
    <rPh sb="12" eb="13">
      <t>セイ</t>
    </rPh>
    <phoneticPr fontId="1"/>
  </si>
  <si>
    <t>1-1）</t>
    <phoneticPr fontId="1"/>
  </si>
  <si>
    <t>1-2）</t>
    <phoneticPr fontId="1"/>
  </si>
  <si>
    <t>三春台ＢＣ　対　ＢＣウエスト　の取得ゲーム数記入ミス</t>
    <rPh sb="0" eb="3">
      <t>ミハルダイ</t>
    </rPh>
    <rPh sb="6" eb="7">
      <t>タイ</t>
    </rPh>
    <rPh sb="16" eb="18">
      <t>シュトク</t>
    </rPh>
    <rPh sb="21" eb="22">
      <t>スウ</t>
    </rPh>
    <rPh sb="22" eb="24">
      <t>キニュウ</t>
    </rPh>
    <phoneticPr fontId="1"/>
  </si>
  <si>
    <t>誤：取得ゲーム数　三春台ＢＣ→6　BCウェスト→10　</t>
    <rPh sb="0" eb="1">
      <t>ゴ</t>
    </rPh>
    <rPh sb="2" eb="4">
      <t>シュトク</t>
    </rPh>
    <rPh sb="7" eb="8">
      <t>スウ</t>
    </rPh>
    <rPh sb="9" eb="12">
      <t>ミハルダイ</t>
    </rPh>
    <phoneticPr fontId="1"/>
  </si>
  <si>
    <t>正</t>
    <rPh sb="0" eb="1">
      <t>セイ</t>
    </rPh>
    <phoneticPr fontId="1"/>
  </si>
  <si>
    <t>正：取得ゲーム数　三春台ＢＣ→10　BCウェスト→6</t>
    <rPh sb="0" eb="1">
      <t>セイ</t>
    </rPh>
    <rPh sb="2" eb="4">
      <t>シュトク</t>
    </rPh>
    <rPh sb="7" eb="8">
      <t>スウ</t>
    </rPh>
    <rPh sb="9" eb="12">
      <t>ミハルダイ</t>
    </rPh>
    <phoneticPr fontId="1"/>
  </si>
  <si>
    <t>→得失ゲーム差集計ミス</t>
    <rPh sb="1" eb="3">
      <t>トクシツ</t>
    </rPh>
    <rPh sb="6" eb="7">
      <t>サ</t>
    </rPh>
    <rPh sb="7" eb="9">
      <t>シュウケイ</t>
    </rPh>
    <phoneticPr fontId="1"/>
  </si>
  <si>
    <t>5部</t>
    <rPh sb="1" eb="2">
      <t>ブ</t>
    </rPh>
    <phoneticPr fontId="1"/>
  </si>
  <si>
    <t>1-3）</t>
    <phoneticPr fontId="1"/>
  </si>
  <si>
    <t>BCウエストは誤記入が多く、集計ミスあり。</t>
    <rPh sb="7" eb="10">
      <t>ゴキニュウ</t>
    </rPh>
    <rPh sb="11" eb="12">
      <t>オオ</t>
    </rPh>
    <rPh sb="14" eb="16">
      <t>シュウケイ</t>
    </rPh>
    <phoneticPr fontId="1"/>
  </si>
  <si>
    <t>→得失ゲーム差、得失点差集計ミス</t>
    <rPh sb="1" eb="3">
      <t>トクシツ</t>
    </rPh>
    <rPh sb="6" eb="7">
      <t>サ</t>
    </rPh>
    <rPh sb="8" eb="10">
      <t>トクシツ</t>
    </rPh>
    <rPh sb="10" eb="12">
      <t>テンサ</t>
    </rPh>
    <rPh sb="12" eb="14">
      <t>シュウケイ</t>
    </rPh>
    <phoneticPr fontId="1"/>
  </si>
  <si>
    <t>OGBP</t>
    <phoneticPr fontId="1"/>
  </si>
  <si>
    <t>勝敗</t>
    <rPh sb="0" eb="2">
      <t>ショウハイ</t>
    </rPh>
    <phoneticPr fontId="1"/>
  </si>
  <si>
    <t>取得マッチ</t>
    <rPh sb="0" eb="2">
      <t>シュトク</t>
    </rPh>
    <phoneticPr fontId="1"/>
  </si>
  <si>
    <t>得失ゲーム差</t>
    <rPh sb="0" eb="2">
      <t>トクシツ</t>
    </rPh>
    <rPh sb="5" eb="6">
      <t>サ</t>
    </rPh>
    <phoneticPr fontId="1"/>
  </si>
  <si>
    <t>得失点差</t>
    <rPh sb="0" eb="2">
      <t>トクシツ</t>
    </rPh>
    <rPh sb="2" eb="4">
      <t>テンサ</t>
    </rPh>
    <phoneticPr fontId="1"/>
  </si>
  <si>
    <t>誤</t>
    <rPh sb="0" eb="1">
      <t>ゴ</t>
    </rPh>
    <phoneticPr fontId="1"/>
  </si>
  <si>
    <t>5部：Ａブロック集計について</t>
    <rPh sb="1" eb="2">
      <t>ブ</t>
    </rPh>
    <rPh sb="8" eb="10">
      <t>シュウケイ</t>
    </rPh>
    <phoneticPr fontId="1"/>
  </si>
  <si>
    <t>三春台BC</t>
    <rPh sb="0" eb="3">
      <t>ミハルダイ</t>
    </rPh>
    <phoneticPr fontId="1"/>
  </si>
  <si>
    <t>ｵｰﾙﾄﾞﾗｯｸ</t>
    <phoneticPr fontId="1"/>
  </si>
  <si>
    <t>BCウエスト</t>
    <phoneticPr fontId="1"/>
  </si>
  <si>
    <t>OGBPと三春台BCは勝数同数</t>
    <rPh sb="5" eb="8">
      <t>ミハルダイ</t>
    </rPh>
    <rPh sb="11" eb="12">
      <t>カチ</t>
    </rPh>
    <rPh sb="12" eb="13">
      <t>スウ</t>
    </rPh>
    <rPh sb="13" eb="15">
      <t>ドウスウ</t>
    </rPh>
    <phoneticPr fontId="1"/>
  </si>
  <si>
    <t>マッチ差で順位確定。</t>
    <rPh sb="3" eb="4">
      <t>サ</t>
    </rPh>
    <rPh sb="5" eb="7">
      <t>ジュンイ</t>
    </rPh>
    <rPh sb="7" eb="9">
      <t>カクテイ</t>
    </rPh>
    <phoneticPr fontId="1"/>
  </si>
  <si>
    <t>マッチ差集計ミスがあったが、</t>
    <rPh sb="3" eb="4">
      <t>サ</t>
    </rPh>
    <rPh sb="4" eb="6">
      <t>シュウケイ</t>
    </rPh>
    <phoneticPr fontId="1"/>
  </si>
  <si>
    <t>順位に影響なし。</t>
    <rPh sb="0" eb="2">
      <t>ジュンイ</t>
    </rPh>
    <rPh sb="3" eb="5">
      <t>エイキョウ</t>
    </rPh>
    <phoneticPr fontId="1"/>
  </si>
  <si>
    <t>オールドラックとBCウエストは勝数同数</t>
    <rPh sb="15" eb="16">
      <t>カチ</t>
    </rPh>
    <rPh sb="16" eb="17">
      <t>スウ</t>
    </rPh>
    <rPh sb="17" eb="19">
      <t>ドウスウ</t>
    </rPh>
    <phoneticPr fontId="1"/>
  </si>
  <si>
    <t>BCウエストのゲーム差得失点差の誤集計が</t>
    <rPh sb="10" eb="11">
      <t>サ</t>
    </rPh>
    <rPh sb="11" eb="14">
      <t>トクシツテン</t>
    </rPh>
    <rPh sb="14" eb="15">
      <t>サ</t>
    </rPh>
    <rPh sb="16" eb="17">
      <t>ゴ</t>
    </rPh>
    <rPh sb="17" eb="19">
      <t>シュウケイ</t>
    </rPh>
    <phoneticPr fontId="1"/>
  </si>
  <si>
    <t>あったが、マッチ差で順位確定のため、</t>
    <rPh sb="8" eb="9">
      <t>サ</t>
    </rPh>
    <rPh sb="10" eb="12">
      <t>ジュンイ</t>
    </rPh>
    <rPh sb="12" eb="14">
      <t>カクテイ</t>
    </rPh>
    <phoneticPr fontId="1"/>
  </si>
  <si>
    <t>影響なし。</t>
    <rPh sb="0" eb="2">
      <t>エイキョウ</t>
    </rPh>
    <phoneticPr fontId="1"/>
  </si>
  <si>
    <t>Ｂブロック　点数誤集計</t>
    <rPh sb="6" eb="8">
      <t>テンスウ</t>
    </rPh>
    <rPh sb="8" eb="9">
      <t>ゴ</t>
    </rPh>
    <rPh sb="9" eb="11">
      <t>シュウケイ</t>
    </rPh>
    <phoneticPr fontId="1"/>
  </si>
  <si>
    <t>ボンボヌール　対　シャンティック　のボンボヌール取得ポイント集計ミス</t>
    <rPh sb="7" eb="8">
      <t>タイ</t>
    </rPh>
    <rPh sb="24" eb="26">
      <t>シュトク</t>
    </rPh>
    <rPh sb="30" eb="32">
      <t>シュウケイ</t>
    </rPh>
    <phoneticPr fontId="1"/>
  </si>
  <si>
    <t>誤：188　正：189</t>
    <rPh sb="0" eb="1">
      <t>ゴ</t>
    </rPh>
    <rPh sb="6" eb="7">
      <t>セイ</t>
    </rPh>
    <phoneticPr fontId="1"/>
  </si>
  <si>
    <t>　　└＞順位には影響なし。</t>
    <rPh sb="4" eb="6">
      <t>ジュンイ</t>
    </rPh>
    <rPh sb="8" eb="10">
      <t>エイキョウ</t>
    </rPh>
    <phoneticPr fontId="1"/>
  </si>
  <si>
    <t>└＞1ＭＤに出場していた選手が2ＭＤでメンバーチェンジ出場。</t>
    <rPh sb="6" eb="8">
      <t>シュツジョウ</t>
    </rPh>
    <rPh sb="12" eb="14">
      <t>センシュ</t>
    </rPh>
    <rPh sb="27" eb="29">
      <t>シュツジョウ</t>
    </rPh>
    <phoneticPr fontId="1"/>
  </si>
  <si>
    <t>4部</t>
    <rPh sb="1" eb="2">
      <t>ブ</t>
    </rPh>
    <phoneticPr fontId="1"/>
  </si>
  <si>
    <t>WOWの対彗星BC欄、取得・得失ゲーム数の誤記入。</t>
    <rPh sb="4" eb="5">
      <t>タイ</t>
    </rPh>
    <rPh sb="5" eb="7">
      <t>スイセイ</t>
    </rPh>
    <rPh sb="9" eb="10">
      <t>ラン</t>
    </rPh>
    <rPh sb="11" eb="13">
      <t>シュトク</t>
    </rPh>
    <rPh sb="14" eb="16">
      <t>トクシツ</t>
    </rPh>
    <rPh sb="19" eb="20">
      <t>スウ</t>
    </rPh>
    <rPh sb="21" eb="24">
      <t>ゴキニュウ</t>
    </rPh>
    <phoneticPr fontId="1"/>
  </si>
  <si>
    <t>※速報はアサミデータから作成したため問題なし。</t>
    <rPh sb="1" eb="3">
      <t>ソクホウ</t>
    </rPh>
    <rPh sb="12" eb="14">
      <t>サクセイ</t>
    </rPh>
    <rPh sb="18" eb="20">
      <t>モンダイ</t>
    </rPh>
    <phoneticPr fontId="1"/>
  </si>
  <si>
    <t>順位表の集計/計算ミス</t>
    <rPh sb="0" eb="2">
      <t>ジュンイ</t>
    </rPh>
    <rPh sb="2" eb="3">
      <t>ヒョウ</t>
    </rPh>
    <rPh sb="4" eb="6">
      <t>シュウケイ</t>
    </rPh>
    <rPh sb="7" eb="9">
      <t>ケイサン</t>
    </rPh>
    <phoneticPr fontId="1"/>
  </si>
  <si>
    <t>3部</t>
    <rPh sb="1" eb="2">
      <t>ブ</t>
    </rPh>
    <phoneticPr fontId="1"/>
  </si>
  <si>
    <t>Seagulls　対　mitsuzawa.BCの得失点数欄</t>
    <rPh sb="9" eb="10">
      <t>タイ</t>
    </rPh>
    <rPh sb="24" eb="26">
      <t>トクシツ</t>
    </rPh>
    <rPh sb="26" eb="28">
      <t>テンスウ</t>
    </rPh>
    <rPh sb="28" eb="29">
      <t>ラン</t>
    </rPh>
    <phoneticPr fontId="1"/>
  </si>
  <si>
    <t>→Seagullsの取得点　誤：236　正：254</t>
    <rPh sb="10" eb="12">
      <t>シュトク</t>
    </rPh>
    <rPh sb="12" eb="13">
      <t>テン</t>
    </rPh>
    <rPh sb="14" eb="15">
      <t>ゴ</t>
    </rPh>
    <rPh sb="20" eb="21">
      <t>セイ</t>
    </rPh>
    <phoneticPr fontId="1"/>
  </si>
  <si>
    <t>2部</t>
    <rPh sb="1" eb="2">
      <t>ブ</t>
    </rPh>
    <phoneticPr fontId="1"/>
  </si>
  <si>
    <t>10/26AM　や組　対　上酒林：ＷＤ、2ゲーム目ポイント</t>
    <rPh sb="9" eb="10">
      <t>クミ</t>
    </rPh>
    <rPh sb="11" eb="12">
      <t>タイ</t>
    </rPh>
    <rPh sb="13" eb="14">
      <t>カミ</t>
    </rPh>
    <rPh sb="14" eb="15">
      <t>サケ</t>
    </rPh>
    <rPh sb="15" eb="16">
      <t>ハヤシ</t>
    </rPh>
    <rPh sb="24" eb="25">
      <t>メ</t>
    </rPh>
    <phoneticPr fontId="1"/>
  </si>
  <si>
    <t>団体戦記録用紙の誤記入</t>
    <rPh sb="0" eb="3">
      <t>ダンタイセン</t>
    </rPh>
    <rPh sb="3" eb="5">
      <t>キロク</t>
    </rPh>
    <rPh sb="5" eb="7">
      <t>ヨウシ</t>
    </rPh>
    <rPh sb="8" eb="11">
      <t>ゴキニュウ</t>
    </rPh>
    <phoneticPr fontId="1"/>
  </si>
  <si>
    <t>9/20PM ラッキー　対　ワイズ</t>
    <rPh sb="12" eb="13">
      <t>タイ</t>
    </rPh>
    <phoneticPr fontId="1"/>
  </si>
  <si>
    <t>MD 2ゲーム目：誤 21-10 　正 21-16</t>
    <rPh sb="7" eb="8">
      <t>メ</t>
    </rPh>
    <rPh sb="9" eb="10">
      <t>ゴ</t>
    </rPh>
    <rPh sb="18" eb="19">
      <t>セイ</t>
    </rPh>
    <phoneticPr fontId="1"/>
  </si>
  <si>
    <t>MIX 3ゲーム目：誤 12-21 正 17-21</t>
    <rPh sb="8" eb="9">
      <t>メ</t>
    </rPh>
    <rPh sb="10" eb="11">
      <t>ゴ</t>
    </rPh>
    <rPh sb="18" eb="19">
      <t>セイ</t>
    </rPh>
    <phoneticPr fontId="1"/>
  </si>
  <si>
    <t>11/3AM シャトラーズ　対　磯子クラブ</t>
    <rPh sb="14" eb="15">
      <t>タイ</t>
    </rPh>
    <rPh sb="16" eb="18">
      <t>イソゴ</t>
    </rPh>
    <phoneticPr fontId="1"/>
  </si>
  <si>
    <t>WS 3ゲーム目：誤 16-21 　正 17-21</t>
    <rPh sb="7" eb="8">
      <t>メ</t>
    </rPh>
    <rPh sb="9" eb="10">
      <t>ゴ</t>
    </rPh>
    <rPh sb="18" eb="19">
      <t>セイ</t>
    </rPh>
    <phoneticPr fontId="1"/>
  </si>
  <si>
    <t>1部</t>
    <rPh sb="1" eb="2">
      <t>ブ</t>
    </rPh>
    <phoneticPr fontId="1"/>
  </si>
  <si>
    <t>A,B両方とも「ゲーム差」「ポイント差」の集計方法が間違っている。</t>
    <rPh sb="3" eb="5">
      <t>リョウホウ</t>
    </rPh>
    <rPh sb="11" eb="12">
      <t>サ</t>
    </rPh>
    <rPh sb="18" eb="19">
      <t>サ</t>
    </rPh>
    <rPh sb="21" eb="23">
      <t>シュウケイ</t>
    </rPh>
    <rPh sb="23" eb="25">
      <t>ホウホウ</t>
    </rPh>
    <rPh sb="26" eb="28">
      <t>マチガ</t>
    </rPh>
    <phoneticPr fontId="1"/>
  </si>
  <si>
    <t>2）.</t>
    <phoneticPr fontId="1"/>
  </si>
  <si>
    <t>Bブロック、棄権チームとの対戦結果未記入→集計していない。</t>
    <rPh sb="6" eb="8">
      <t>キケン</t>
    </rPh>
    <rPh sb="13" eb="15">
      <t>タイセン</t>
    </rPh>
    <rPh sb="15" eb="17">
      <t>ケッカ</t>
    </rPh>
    <rPh sb="17" eb="20">
      <t>ミキニュウ</t>
    </rPh>
    <rPh sb="21" eb="23">
      <t>シュウケイ</t>
    </rPh>
    <phoneticPr fontId="1"/>
  </si>
  <si>
    <t>3）.</t>
    <phoneticPr fontId="1"/>
  </si>
  <si>
    <t>富岡クラブの対YAN YANGの取得点数集計ミス　誤 274 正 284</t>
    <rPh sb="0" eb="2">
      <t>トミオカ</t>
    </rPh>
    <rPh sb="6" eb="7">
      <t>タイ</t>
    </rPh>
    <rPh sb="16" eb="18">
      <t>シュトク</t>
    </rPh>
    <rPh sb="18" eb="20">
      <t>テンスウ</t>
    </rPh>
    <rPh sb="20" eb="22">
      <t>シュウケイ</t>
    </rPh>
    <rPh sb="25" eb="26">
      <t>ゴ</t>
    </rPh>
    <rPh sb="31" eb="32">
      <t>セイ</t>
    </rPh>
    <phoneticPr fontId="1"/>
  </si>
  <si>
    <t>→記入マニュアルを渡しているが、見ていない。</t>
    <rPh sb="1" eb="3">
      <t>キニュウ</t>
    </rPh>
    <rPh sb="9" eb="10">
      <t>ワタ</t>
    </rPh>
    <rPh sb="16" eb="17">
      <t>ミ</t>
    </rPh>
    <phoneticPr fontId="1"/>
  </si>
  <si>
    <t>→アサミソフで結果を入力すれば順位が確認できるため</t>
    <rPh sb="7" eb="9">
      <t>ケッカ</t>
    </rPh>
    <rPh sb="10" eb="12">
      <t>ニュウリョク</t>
    </rPh>
    <rPh sb="15" eb="17">
      <t>ジュンイ</t>
    </rPh>
    <rPh sb="18" eb="20">
      <t>カクニン</t>
    </rPh>
    <phoneticPr fontId="1"/>
  </si>
  <si>
    <t>順位表の記入ミスが多発。</t>
    <rPh sb="0" eb="2">
      <t>ジュンイ</t>
    </rPh>
    <rPh sb="2" eb="3">
      <t>ヒョウ</t>
    </rPh>
    <rPh sb="4" eb="6">
      <t>キニュウ</t>
    </rPh>
    <rPh sb="9" eb="11">
      <t>タハツ</t>
    </rPh>
    <phoneticPr fontId="1"/>
  </si>
  <si>
    <t>　　手書きの集計はバックアップ的な用途になっている。</t>
    <rPh sb="2" eb="4">
      <t>テガ</t>
    </rPh>
    <rPh sb="6" eb="8">
      <t>シュウケイ</t>
    </rPh>
    <rPh sb="15" eb="16">
      <t>テキ</t>
    </rPh>
    <rPh sb="17" eb="19">
      <t>ヨウト</t>
    </rPh>
    <phoneticPr fontId="1"/>
  </si>
  <si>
    <t>▼対策</t>
    <rPh sb="1" eb="3">
      <t>タイサク</t>
    </rPh>
    <phoneticPr fontId="1"/>
  </si>
  <si>
    <t>理事会で記入マニュアルを渡し説明する。</t>
    <rPh sb="0" eb="3">
      <t>リジカイ</t>
    </rPh>
    <rPh sb="4" eb="6">
      <t>キニュウ</t>
    </rPh>
    <rPh sb="12" eb="13">
      <t>ワタ</t>
    </rPh>
    <rPh sb="14" eb="16">
      <t>セツメイ</t>
    </rPh>
    <phoneticPr fontId="1"/>
  </si>
  <si>
    <t>※来季の当番チームは本成績で4,6位(9部は4,8位)になったチームです。来季リーグ戦の順位ではありません。</t>
    <rPh sb="1" eb="3">
      <t>ライキ</t>
    </rPh>
    <rPh sb="4" eb="6">
      <t>トウバン</t>
    </rPh>
    <rPh sb="10" eb="11">
      <t>ホン</t>
    </rPh>
    <rPh sb="11" eb="13">
      <t>セイセキ</t>
    </rPh>
    <rPh sb="17" eb="18">
      <t>イ</t>
    </rPh>
    <rPh sb="20" eb="21">
      <t>ブ</t>
    </rPh>
    <rPh sb="25" eb="26">
      <t>イ</t>
    </rPh>
    <rPh sb="37" eb="39">
      <t>ライキ</t>
    </rPh>
    <rPh sb="38" eb="39">
      <t>キ</t>
    </rPh>
    <rPh sb="42" eb="43">
      <t>イクサ</t>
    </rPh>
    <rPh sb="44" eb="46">
      <t>ジュンイ</t>
    </rPh>
    <phoneticPr fontId="1"/>
  </si>
  <si>
    <t>十中八九</t>
    <rPh sb="0" eb="1">
      <t>ジュッ</t>
    </rPh>
    <rPh sb="1" eb="2">
      <t>チュウ</t>
    </rPh>
    <phoneticPr fontId="1"/>
  </si>
  <si>
    <t>●</t>
    <phoneticPr fontId="1"/>
  </si>
  <si>
    <t>★</t>
    <phoneticPr fontId="1"/>
  </si>
  <si>
    <t>Ａブロック</t>
    <phoneticPr fontId="1"/>
  </si>
  <si>
    <t>Ｂブロック</t>
    <phoneticPr fontId="1"/>
  </si>
  <si>
    <t>川夜会トリックスターズ</t>
  </si>
  <si>
    <t>フリューゲル</t>
  </si>
  <si>
    <t>富岡クラブ</t>
  </si>
  <si>
    <t>磯子クラブ</t>
  </si>
  <si>
    <t>Ａブロック</t>
    <phoneticPr fontId="1"/>
  </si>
  <si>
    <t>Ｂブロック</t>
    <phoneticPr fontId="1"/>
  </si>
  <si>
    <t>ぎんなん会</t>
  </si>
  <si>
    <t>平塚ワシントン</t>
  </si>
  <si>
    <t>はねの会</t>
  </si>
  <si>
    <t>ルディバドミントンクラブ</t>
  </si>
  <si>
    <t>mitsuzawa.BC</t>
  </si>
  <si>
    <t>OH!NEW</t>
  </si>
  <si>
    <t>White Sox</t>
  </si>
  <si>
    <t>family</t>
  </si>
  <si>
    <t>逗子バドミントンクラブ</t>
  </si>
  <si>
    <t>ザ・ベスト</t>
  </si>
  <si>
    <t>パーシモン</t>
  </si>
  <si>
    <t>緑クラブ</t>
  </si>
  <si>
    <t>Shake</t>
  </si>
  <si>
    <t>ZERO</t>
  </si>
  <si>
    <t>オールドラック</t>
  </si>
  <si>
    <t>三春台クラブ</t>
  </si>
  <si>
    <t>若草クラブ</t>
  </si>
  <si>
    <t>大野会</t>
  </si>
  <si>
    <t>社会人土曜クラブ</t>
  </si>
  <si>
    <t>ビーキューブ</t>
  </si>
  <si>
    <t>ヨコハマドンキーズ</t>
  </si>
  <si>
    <t>ウィングス</t>
  </si>
  <si>
    <t>十中八九</t>
  </si>
  <si>
    <t>まっしぐら</t>
  </si>
  <si>
    <t>潮崎会</t>
  </si>
  <si>
    <t>や組</t>
  </si>
  <si>
    <t>チャレンジャー</t>
  </si>
  <si>
    <t>IBS</t>
  </si>
  <si>
    <t>上酒林</t>
  </si>
  <si>
    <t>スピリタス</t>
  </si>
  <si>
    <t>戸塚あすなろ</t>
  </si>
  <si>
    <t>湘南フライングシャトラーズ</t>
  </si>
  <si>
    <t>ＷＢＣ</t>
  </si>
  <si>
    <t>ＰＩＥＲＯ</t>
  </si>
  <si>
    <t>ＷＩＳＥ</t>
  </si>
  <si>
    <t>HOT SHOT</t>
  </si>
  <si>
    <t>TURBAN SHELL</t>
  </si>
  <si>
    <t>トップバドミントンクラブ</t>
  </si>
  <si>
    <t>鶴羽会</t>
  </si>
  <si>
    <t>上酒林</t>
    <rPh sb="0" eb="1">
      <t>カミ</t>
    </rPh>
    <rPh sb="1" eb="2">
      <t>サケ</t>
    </rPh>
    <rPh sb="2" eb="3">
      <t>ハヤシ</t>
    </rPh>
    <phoneticPr fontId="1"/>
  </si>
  <si>
    <t>－</t>
    <phoneticPr fontId="1"/>
  </si>
  <si>
    <t>★体育館使用時間制限ありの為、4勝打ち切り</t>
    <rPh sb="1" eb="4">
      <t>タイイクカン</t>
    </rPh>
    <rPh sb="4" eb="6">
      <t>シヨウ</t>
    </rPh>
    <rPh sb="6" eb="8">
      <t>ジカン</t>
    </rPh>
    <rPh sb="8" eb="10">
      <t>セイゲン</t>
    </rPh>
    <rPh sb="13" eb="14">
      <t>タメ</t>
    </rPh>
    <rPh sb="16" eb="17">
      <t>ショウ</t>
    </rPh>
    <rPh sb="17" eb="18">
      <t>ウ</t>
    </rPh>
    <rPh sb="19" eb="20">
      <t>キ</t>
    </rPh>
    <phoneticPr fontId="1"/>
  </si>
  <si>
    <t>2勝　12マッチ</t>
    <rPh sb="1" eb="2">
      <t>ショウ</t>
    </rPh>
    <phoneticPr fontId="1"/>
  </si>
  <si>
    <t>2勝　11マッチ</t>
    <rPh sb="1" eb="2">
      <t>ショウ</t>
    </rPh>
    <phoneticPr fontId="1"/>
  </si>
  <si>
    <t>FLYING PENGUINS</t>
    <phoneticPr fontId="1"/>
  </si>
  <si>
    <t>Shuttle Friends</t>
    <phoneticPr fontId="1"/>
  </si>
  <si>
    <t>ビーキューブ</t>
    <phoneticPr fontId="1"/>
  </si>
  <si>
    <t>ＴＢＣ</t>
    <phoneticPr fontId="1"/>
  </si>
  <si>
    <t>ヨコハマドンキーズ</t>
    <phoneticPr fontId="1"/>
  </si>
  <si>
    <t>－</t>
    <phoneticPr fontId="1"/>
  </si>
  <si>
    <t>－</t>
    <phoneticPr fontId="1"/>
  </si>
  <si>
    <t>FLYING PENGUINS</t>
  </si>
  <si>
    <t>NEXT</t>
  </si>
  <si>
    <t>平成２８年度　秋季リーグ戦順位</t>
    <rPh sb="0" eb="2">
      <t>ヘイセイ</t>
    </rPh>
    <rPh sb="4" eb="6">
      <t>ネンド</t>
    </rPh>
    <rPh sb="7" eb="9">
      <t>シュウキ</t>
    </rPh>
    <rPh sb="12" eb="13">
      <t>セン</t>
    </rPh>
    <rPh sb="13" eb="15">
      <t>ジュンイ</t>
    </rPh>
    <phoneticPr fontId="1"/>
  </si>
  <si>
    <t>平成28年度 秋季リーグ戦結果</t>
    <rPh sb="0" eb="2">
      <t>ヘイセイ</t>
    </rPh>
    <rPh sb="4" eb="6">
      <t>ネンド</t>
    </rPh>
    <rPh sb="7" eb="9">
      <t>シュウキ</t>
    </rPh>
    <rPh sb="12" eb="13">
      <t>セン</t>
    </rPh>
    <rPh sb="13" eb="15">
      <t>ケッカ</t>
    </rPh>
    <phoneticPr fontId="1"/>
  </si>
  <si>
    <t>※来季(Ｈ29年度春季リーグ戦)の順位は、リーグ戦申込み及び理事会をもって確定します。</t>
    <rPh sb="1" eb="3">
      <t>ライキ</t>
    </rPh>
    <rPh sb="7" eb="8">
      <t>ネン</t>
    </rPh>
    <rPh sb="8" eb="9">
      <t>ド</t>
    </rPh>
    <rPh sb="9" eb="11">
      <t>シュンキ</t>
    </rPh>
    <rPh sb="14" eb="15">
      <t>セン</t>
    </rPh>
    <rPh sb="17" eb="19">
      <t>ジュンイ</t>
    </rPh>
    <rPh sb="24" eb="25">
      <t>セン</t>
    </rPh>
    <rPh sb="25" eb="27">
      <t>モウシコ</t>
    </rPh>
    <rPh sb="28" eb="29">
      <t>オヨ</t>
    </rPh>
    <rPh sb="30" eb="33">
      <t>リジカイ</t>
    </rPh>
    <rPh sb="37" eb="39">
      <t>カクテイ</t>
    </rPh>
    <phoneticPr fontId="1"/>
  </si>
  <si>
    <t>KSBC</t>
  </si>
  <si>
    <t>ＹＡＮＧ　ＹＡＮＧ</t>
  </si>
  <si>
    <t>EAST</t>
  </si>
  <si>
    <t>SMASH　CLUB</t>
  </si>
  <si>
    <t>湘南B.C.S</t>
  </si>
  <si>
    <t>ＬＵＣＫＹ</t>
  </si>
  <si>
    <t>シャンティックBC</t>
  </si>
  <si>
    <t>彗星クラブ</t>
  </si>
  <si>
    <t>Young Masters</t>
  </si>
  <si>
    <t>Ｓｅａｇｕｌｌｓ</t>
  </si>
  <si>
    <t>WOW</t>
  </si>
  <si>
    <t>BCフライト</t>
  </si>
  <si>
    <t>ボンボヌールBC</t>
  </si>
  <si>
    <t>CLUB　K2</t>
  </si>
  <si>
    <t>BCウエスト</t>
  </si>
  <si>
    <t>洋光台BC</t>
  </si>
  <si>
    <t>四十雀BC</t>
  </si>
  <si>
    <t>OGBP</t>
  </si>
  <si>
    <t>TBC</t>
  </si>
  <si>
    <t>Shuttle　Friends</t>
  </si>
  <si>
    <t>ガイアバドミントンクラブ</t>
  </si>
  <si>
    <t>ROBINS</t>
  </si>
  <si>
    <t>上菅田・新井バドミントンクラブ</t>
  </si>
  <si>
    <t>Amigo</t>
  </si>
  <si>
    <t>EAGLES</t>
  </si>
  <si>
    <t>ガチンコCLUB</t>
  </si>
  <si>
    <t>NEBELHORN</t>
  </si>
  <si>
    <t>※無資格者出場の為、ペナルティで最下部・最下位に降格。</t>
    <rPh sb="1" eb="4">
      <t>ムシカク</t>
    </rPh>
    <rPh sb="4" eb="5">
      <t>シャ</t>
    </rPh>
    <rPh sb="5" eb="7">
      <t>シュツジョウ</t>
    </rPh>
    <rPh sb="8" eb="9">
      <t>タメ</t>
    </rPh>
    <rPh sb="16" eb="19">
      <t>サイカブ</t>
    </rPh>
    <rPh sb="20" eb="23">
      <t>サイカイ</t>
    </rPh>
    <rPh sb="24" eb="26">
      <t>コウカク</t>
    </rPh>
    <phoneticPr fontId="1"/>
  </si>
  <si>
    <t>Shake</t>
    <phoneticPr fontId="1"/>
  </si>
  <si>
    <t>CLUB K2</t>
    <phoneticPr fontId="1"/>
  </si>
  <si>
    <t>ボンボヌールBC</t>
    <phoneticPr fontId="1"/>
  </si>
  <si>
    <t>オールドラック</t>
    <phoneticPr fontId="1"/>
  </si>
  <si>
    <t>HOT SHOT</t>
    <phoneticPr fontId="1"/>
  </si>
  <si>
    <t>BCウェスト</t>
    <phoneticPr fontId="1"/>
  </si>
  <si>
    <t>四十雀BC</t>
    <rPh sb="0" eb="3">
      <t>シジュウカラ</t>
    </rPh>
    <phoneticPr fontId="1"/>
  </si>
  <si>
    <t>OGBP</t>
    <phoneticPr fontId="1"/>
  </si>
  <si>
    <t>NEXT</t>
    <phoneticPr fontId="1"/>
  </si>
  <si>
    <t>2勝　10マッチ</t>
    <rPh sb="1" eb="2">
      <t>ショウ</t>
    </rPh>
    <phoneticPr fontId="1"/>
  </si>
  <si>
    <t>WOW</t>
    <phoneticPr fontId="1"/>
  </si>
  <si>
    <t>family</t>
    <phoneticPr fontId="1"/>
  </si>
  <si>
    <t>Seagulls</t>
    <phoneticPr fontId="1"/>
  </si>
  <si>
    <t>ZERO</t>
    <phoneticPr fontId="1"/>
  </si>
  <si>
    <t>White Sox</t>
    <phoneticPr fontId="1"/>
  </si>
  <si>
    <t>2勝 12ﾏｯﾁ 9ｹﾞｰﾑ</t>
    <rPh sb="1" eb="2">
      <t>ショウ</t>
    </rPh>
    <phoneticPr fontId="1"/>
  </si>
  <si>
    <t>BCフライト</t>
    <phoneticPr fontId="1"/>
  </si>
  <si>
    <t>ザ・ベスト</t>
    <phoneticPr fontId="1"/>
  </si>
  <si>
    <t>逗子バドミントンクラブ</t>
    <rPh sb="0" eb="2">
      <t>ズシ</t>
    </rPh>
    <phoneticPr fontId="1"/>
  </si>
  <si>
    <t>2勝 12ﾏｯﾁ 4ｹﾞｰﾑ</t>
    <rPh sb="1" eb="2">
      <t>ショウ</t>
    </rPh>
    <phoneticPr fontId="1"/>
  </si>
  <si>
    <t>2勝 11ﾏｯﾁ</t>
    <rPh sb="1" eb="2">
      <t>ショウ</t>
    </rPh>
    <phoneticPr fontId="1"/>
  </si>
  <si>
    <t>0勝</t>
    <rPh sb="1" eb="2">
      <t>ショウ</t>
    </rPh>
    <phoneticPr fontId="1"/>
  </si>
  <si>
    <t>ガイアバドミントンクラブ</t>
    <phoneticPr fontId="1"/>
  </si>
  <si>
    <t>ウィングス</t>
    <phoneticPr fontId="1"/>
  </si>
  <si>
    <t>2016年度秋季リーグ戦【1部】Aブロック</t>
    <rPh sb="6" eb="7">
      <t>アキ</t>
    </rPh>
    <phoneticPr fontId="1"/>
  </si>
  <si>
    <t>2016年度秋季リーグ戦【1部】Bブロック</t>
    <rPh sb="6" eb="7">
      <t>アキ</t>
    </rPh>
    <phoneticPr fontId="1"/>
  </si>
  <si>
    <t>2016年度秋季リーグ戦【9部】Aブロック</t>
    <rPh sb="6" eb="7">
      <t>アキ</t>
    </rPh>
    <phoneticPr fontId="1"/>
  </si>
  <si>
    <t>2016年度秋季リーグ戦【9部】Bブロック</t>
    <rPh sb="6" eb="7">
      <t>アキ</t>
    </rPh>
    <phoneticPr fontId="1"/>
  </si>
  <si>
    <t>2016年度秋季リーグ戦【8部】Aブロック</t>
    <rPh sb="6" eb="7">
      <t>アキ</t>
    </rPh>
    <phoneticPr fontId="1"/>
  </si>
  <si>
    <t>2016年度秋季リーグ戦【8部】Bブロック</t>
    <rPh sb="6" eb="7">
      <t>アキ</t>
    </rPh>
    <phoneticPr fontId="1"/>
  </si>
  <si>
    <t>2016年度秋季リーグ戦【7部】Aブロック</t>
    <rPh sb="6" eb="7">
      <t>アキ</t>
    </rPh>
    <phoneticPr fontId="1"/>
  </si>
  <si>
    <t>2016年度秋季リーグ戦【7部】Bブロック</t>
    <rPh sb="6" eb="7">
      <t>アキ</t>
    </rPh>
    <phoneticPr fontId="1"/>
  </si>
  <si>
    <t>2016年度秋季リーグ戦【6部】Aブロック</t>
    <rPh sb="6" eb="7">
      <t>アキ</t>
    </rPh>
    <phoneticPr fontId="1"/>
  </si>
  <si>
    <t>2016年度秋季リーグ戦【6部】Bブロック</t>
    <rPh sb="6" eb="7">
      <t>アキ</t>
    </rPh>
    <phoneticPr fontId="1"/>
  </si>
  <si>
    <t>2016年度秋季リーグ戦【5部】Aブロック</t>
    <rPh sb="6" eb="7">
      <t>アキ</t>
    </rPh>
    <phoneticPr fontId="1"/>
  </si>
  <si>
    <t>2016年度秋季リーグ戦【5部】Bブロック</t>
    <rPh sb="6" eb="7">
      <t>アキ</t>
    </rPh>
    <phoneticPr fontId="1"/>
  </si>
  <si>
    <t>2016年度秋季リーグ戦【4部】Aブロック</t>
    <rPh sb="6" eb="7">
      <t>アキ</t>
    </rPh>
    <phoneticPr fontId="1"/>
  </si>
  <si>
    <t>2016年度秋季リーグ戦【4部】Bブロック</t>
    <rPh sb="6" eb="7">
      <t>アキ</t>
    </rPh>
    <phoneticPr fontId="1"/>
  </si>
  <si>
    <t>2016年度秋季リーグ戦【3部】Aブロック</t>
    <rPh sb="6" eb="7">
      <t>アキ</t>
    </rPh>
    <phoneticPr fontId="1"/>
  </si>
  <si>
    <t>2016年度秋季リーグ戦【3部】Bブロック</t>
    <rPh sb="6" eb="7">
      <t>アキ</t>
    </rPh>
    <phoneticPr fontId="1"/>
  </si>
  <si>
    <t>2016年度秋季リーグ戦【2部】Aブロック</t>
    <rPh sb="6" eb="7">
      <t>アキ</t>
    </rPh>
    <phoneticPr fontId="1"/>
  </si>
  <si>
    <t>2016年度秋季リーグ戦【2部】Bブロック</t>
    <rPh sb="6" eb="7">
      <t>アキ</t>
    </rPh>
    <phoneticPr fontId="1"/>
  </si>
  <si>
    <t>湘南フライングシャトラーズ</t>
    <rPh sb="0" eb="2">
      <t>ショウナン</t>
    </rPh>
    <phoneticPr fontId="1"/>
  </si>
  <si>
    <t>3勝</t>
    <rPh sb="1" eb="2">
      <t>ショウ</t>
    </rPh>
    <phoneticPr fontId="1"/>
  </si>
  <si>
    <t>PIERO</t>
    <phoneticPr fontId="1"/>
  </si>
  <si>
    <t>2勝</t>
    <rPh sb="1" eb="2">
      <t>ショウ</t>
    </rPh>
    <phoneticPr fontId="1"/>
  </si>
  <si>
    <t>LUCKY</t>
    <phoneticPr fontId="1"/>
  </si>
  <si>
    <t>1勝</t>
    <rPh sb="1" eb="2">
      <t>ショウ</t>
    </rPh>
    <phoneticPr fontId="1"/>
  </si>
  <si>
    <t>はねの会</t>
    <rPh sb="3" eb="4">
      <t>カイ</t>
    </rPh>
    <phoneticPr fontId="1"/>
  </si>
  <si>
    <t>0勝</t>
    <rPh sb="1" eb="2">
      <t>ショウ</t>
    </rPh>
    <phoneticPr fontId="1"/>
  </si>
  <si>
    <t>ぎんなん会</t>
    <rPh sb="4" eb="5">
      <t>カイ</t>
    </rPh>
    <phoneticPr fontId="1"/>
  </si>
  <si>
    <t>mitsuzawa.BC</t>
    <phoneticPr fontId="1"/>
  </si>
  <si>
    <t>磯子クラブ</t>
    <rPh sb="0" eb="2">
      <t>イソゴ</t>
    </rPh>
    <phoneticPr fontId="1"/>
  </si>
  <si>
    <t>パーシモン</t>
    <phoneticPr fontId="1"/>
  </si>
  <si>
    <t>シャンティックBC</t>
    <phoneticPr fontId="1"/>
  </si>
  <si>
    <t>OH ! NEW</t>
    <phoneticPr fontId="1"/>
  </si>
  <si>
    <t>1勝12マッチ</t>
    <rPh sb="1" eb="2">
      <t>ショウ</t>
    </rPh>
    <phoneticPr fontId="1"/>
  </si>
  <si>
    <t>ＷＢＣ</t>
    <phoneticPr fontId="1"/>
  </si>
  <si>
    <t>1勝 9マッチ</t>
    <rPh sb="1" eb="2">
      <t>ショウ</t>
    </rPh>
    <phoneticPr fontId="1"/>
  </si>
  <si>
    <t>平塚ワシントン</t>
    <rPh sb="0" eb="2">
      <t>ヒラツカ</t>
    </rPh>
    <phoneticPr fontId="1"/>
  </si>
  <si>
    <t>1勝 7マッチ</t>
    <rPh sb="1" eb="2">
      <t>ショウ</t>
    </rPh>
    <phoneticPr fontId="1"/>
  </si>
  <si>
    <t>彗星クラブ</t>
    <rPh sb="0" eb="2">
      <t>スイセイ</t>
    </rPh>
    <phoneticPr fontId="1"/>
  </si>
  <si>
    <t>ルディﾊﾞﾄﾞﾐﾝﾄﾝｸﾗﾌﾞ</t>
    <phoneticPr fontId="1"/>
  </si>
  <si>
    <t>ＷＩＳＥ</t>
    <phoneticPr fontId="1"/>
  </si>
  <si>
    <t>Young Masters</t>
    <phoneticPr fontId="1"/>
  </si>
  <si>
    <t>【棄権】</t>
    <rPh sb="1" eb="3">
      <t>キケン</t>
    </rPh>
    <phoneticPr fontId="1"/>
  </si>
  <si>
    <t>順位決定戦人数不足で棄権</t>
    <rPh sb="0" eb="2">
      <t>ジュンイ</t>
    </rPh>
    <rPh sb="2" eb="4">
      <t>ケッテイ</t>
    </rPh>
    <rPh sb="4" eb="5">
      <t>セン</t>
    </rPh>
    <rPh sb="5" eb="7">
      <t>ニンズウ</t>
    </rPh>
    <rPh sb="7" eb="9">
      <t>フソク</t>
    </rPh>
    <rPh sb="10" eb="12">
      <t>キケン</t>
    </rPh>
    <phoneticPr fontId="1"/>
  </si>
  <si>
    <t>2016年　8月　競技委員</t>
    <rPh sb="4" eb="5">
      <t>ネン</t>
    </rPh>
    <rPh sb="7" eb="8">
      <t>ツキ</t>
    </rPh>
    <rPh sb="9" eb="11">
      <t>キョウギ</t>
    </rPh>
    <rPh sb="11" eb="13">
      <t>イイン</t>
    </rPh>
    <phoneticPr fontId="14"/>
  </si>
  <si>
    <t>一日棄権</t>
    <rPh sb="0" eb="1">
      <t>１</t>
    </rPh>
    <rPh sb="1" eb="2">
      <t>ヒ</t>
    </rPh>
    <rPh sb="2" eb="4">
      <t>キケン</t>
    </rPh>
    <phoneticPr fontId="1"/>
  </si>
  <si>
    <t>フリューゲル</t>
    <phoneticPr fontId="1"/>
  </si>
  <si>
    <t>3勝</t>
    <rPh sb="1" eb="2">
      <t>ショウ</t>
    </rPh>
    <phoneticPr fontId="1"/>
  </si>
  <si>
    <t>YANG YANG</t>
    <phoneticPr fontId="1"/>
  </si>
  <si>
    <t>2勝</t>
    <rPh sb="1" eb="2">
      <t>ショウ</t>
    </rPh>
    <phoneticPr fontId="1"/>
  </si>
  <si>
    <t>EAST</t>
    <phoneticPr fontId="1"/>
  </si>
  <si>
    <t>SMASH CLUB</t>
    <phoneticPr fontId="1"/>
  </si>
  <si>
    <t>1勝</t>
    <rPh sb="1" eb="2">
      <t>ショウ</t>
    </rPh>
    <phoneticPr fontId="1"/>
  </si>
  <si>
    <t>0勝</t>
    <rPh sb="1" eb="2">
      <t>ショウ</t>
    </rPh>
    <phoneticPr fontId="1"/>
  </si>
  <si>
    <t>ＫＳＢＣ</t>
    <phoneticPr fontId="1"/>
  </si>
  <si>
    <t>川夜会トリックスターズ</t>
    <rPh sb="0" eb="1">
      <t>セン</t>
    </rPh>
    <rPh sb="1" eb="3">
      <t>ヤカイ</t>
    </rPh>
    <phoneticPr fontId="1"/>
  </si>
  <si>
    <t>湘南B.C.S</t>
    <rPh sb="0" eb="2">
      <t>ショウナン</t>
    </rPh>
    <phoneticPr fontId="1"/>
  </si>
  <si>
    <t>富岡クラブ</t>
    <rPh sb="0" eb="2">
      <t>トミオカ</t>
    </rPh>
    <phoneticPr fontId="1"/>
  </si>
  <si>
    <t>ROBINS</t>
    <phoneticPr fontId="1"/>
  </si>
  <si>
    <t>Amigo</t>
    <phoneticPr fontId="1"/>
  </si>
  <si>
    <t>上菅田・新井ﾊﾞﾄﾞﾐﾝﾄﾝｸﾗﾌﾞ</t>
    <rPh sb="0" eb="1">
      <t>カミ</t>
    </rPh>
    <rPh sb="1" eb="3">
      <t>スゲタ</t>
    </rPh>
    <rPh sb="4" eb="6">
      <t>アライ</t>
    </rPh>
    <phoneticPr fontId="1"/>
  </si>
  <si>
    <t>潮崎会</t>
    <rPh sb="0" eb="2">
      <t>シオザキ</t>
    </rPh>
    <rPh sb="2" eb="3">
      <t>カイ</t>
    </rPh>
    <phoneticPr fontId="1"/>
  </si>
  <si>
    <t>や組</t>
    <rPh sb="1" eb="2">
      <t>クミ</t>
    </rPh>
    <phoneticPr fontId="1"/>
  </si>
  <si>
    <t>まっしぐら</t>
    <phoneticPr fontId="1"/>
  </si>
  <si>
    <t>TURBAN SHELL</t>
    <phoneticPr fontId="1"/>
  </si>
  <si>
    <t>EAGLES</t>
    <phoneticPr fontId="1"/>
  </si>
  <si>
    <t>鶴羽会</t>
    <rPh sb="0" eb="1">
      <t>ツル</t>
    </rPh>
    <rPh sb="2" eb="3">
      <t>カイ</t>
    </rPh>
    <phoneticPr fontId="1"/>
  </si>
  <si>
    <t>チャレンジャー</t>
    <phoneticPr fontId="1"/>
  </si>
  <si>
    <t>戸塚あすなろ</t>
    <rPh sb="0" eb="2">
      <t>トヅカ</t>
    </rPh>
    <phoneticPr fontId="1"/>
  </si>
  <si>
    <t>ガチンコCLUB</t>
    <phoneticPr fontId="1"/>
  </si>
  <si>
    <t>NEBELHORN</t>
    <phoneticPr fontId="1"/>
  </si>
  <si>
    <t>ＩＢＳ</t>
    <phoneticPr fontId="1"/>
  </si>
  <si>
    <t>トップバドミンンクラブ</t>
    <phoneticPr fontId="1"/>
  </si>
  <si>
    <t>スピリタス</t>
    <phoneticPr fontId="1"/>
  </si>
  <si>
    <t>【棄権】</t>
    <rPh sb="1" eb="3">
      <t>キケン</t>
    </rPh>
    <phoneticPr fontId="1"/>
  </si>
  <si>
    <t>人数不足で2日目一日棄権</t>
    <rPh sb="0" eb="2">
      <t>ニンズウ</t>
    </rPh>
    <rPh sb="2" eb="4">
      <t>フソク</t>
    </rPh>
    <rPh sb="6" eb="7">
      <t>ヒ</t>
    </rPh>
    <rPh sb="7" eb="8">
      <t>メ</t>
    </rPh>
    <rPh sb="8" eb="10">
      <t>イチニチ</t>
    </rPh>
    <rPh sb="10" eb="12">
      <t>キケン</t>
    </rPh>
    <phoneticPr fontId="1"/>
  </si>
  <si>
    <t>2016年　11月</t>
    <rPh sb="4" eb="5">
      <t>ネン</t>
    </rPh>
    <rPh sb="8" eb="9">
      <t>ツキ</t>
    </rPh>
    <phoneticPr fontId="1"/>
  </si>
  <si>
    <t>※本リーグ戦順位は確定です。（競技委員の最終チェックはこれから対応。入力/計算ミスがあれば訂正しますが順位の変更はありません。）</t>
    <rPh sb="1" eb="2">
      <t>ホン</t>
    </rPh>
    <rPh sb="5" eb="6">
      <t>イクサ</t>
    </rPh>
    <rPh sb="6" eb="8">
      <t>ジュンイ</t>
    </rPh>
    <rPh sb="9" eb="11">
      <t>カクテイ</t>
    </rPh>
    <rPh sb="15" eb="17">
      <t>キョウギ</t>
    </rPh>
    <rPh sb="17" eb="19">
      <t>イイン</t>
    </rPh>
    <rPh sb="20" eb="22">
      <t>サイシュウ</t>
    </rPh>
    <rPh sb="31" eb="33">
      <t>タイオウ</t>
    </rPh>
    <rPh sb="34" eb="36">
      <t>ニュウリョク</t>
    </rPh>
    <rPh sb="37" eb="39">
      <t>ケイサン</t>
    </rPh>
    <rPh sb="45" eb="47">
      <t>テイセイ</t>
    </rPh>
    <rPh sb="51" eb="53">
      <t>ジュンイ</t>
    </rPh>
    <rPh sb="54" eb="56">
      <t>ヘンコウ</t>
    </rPh>
    <phoneticPr fontId="1"/>
  </si>
  <si>
    <t>打ち切り</t>
    <rPh sb="1" eb="2">
      <t>キ</t>
    </rPh>
    <phoneticPr fontId="1"/>
  </si>
  <si>
    <t>山口敏弘</t>
    <rPh sb="0" eb="2">
      <t>ヤマグチ</t>
    </rPh>
    <rPh sb="2" eb="4">
      <t>トシヒロ</t>
    </rPh>
    <phoneticPr fontId="1"/>
  </si>
  <si>
    <t>水野直杜</t>
    <rPh sb="0" eb="2">
      <t>ミズノ</t>
    </rPh>
    <rPh sb="2" eb="3">
      <t>ナオ</t>
    </rPh>
    <rPh sb="3" eb="4">
      <t>モリ</t>
    </rPh>
    <phoneticPr fontId="1"/>
  </si>
  <si>
    <t>三浦薫子</t>
    <rPh sb="0" eb="2">
      <t>ミウラ</t>
    </rPh>
    <rPh sb="2" eb="4">
      <t>カオルコ</t>
    </rPh>
    <phoneticPr fontId="1"/>
  </si>
  <si>
    <t>加藤舞【1Ｇ棄権】</t>
    <rPh sb="0" eb="2">
      <t>カトウ</t>
    </rPh>
    <rPh sb="2" eb="3">
      <t>マイ</t>
    </rPh>
    <rPh sb="6" eb="8">
      <t>キケン</t>
    </rPh>
    <phoneticPr fontId="1"/>
  </si>
  <si>
    <t>周東雅之</t>
    <rPh sb="0" eb="2">
      <t>シュウトウ</t>
    </rPh>
    <rPh sb="2" eb="4">
      <t>マサユキ</t>
    </rPh>
    <phoneticPr fontId="1"/>
  </si>
  <si>
    <t>吉田ひとみ</t>
    <rPh sb="0" eb="2">
      <t>ヨシダ</t>
    </rPh>
    <phoneticPr fontId="1"/>
  </si>
  <si>
    <t>山田典子</t>
    <rPh sb="0" eb="2">
      <t>ヤマダ</t>
    </rPh>
    <rPh sb="2" eb="4">
      <t>ノリコ</t>
    </rPh>
    <phoneticPr fontId="1"/>
  </si>
  <si>
    <t>鈴木修造</t>
    <rPh sb="0" eb="2">
      <t>スズキ</t>
    </rPh>
    <rPh sb="2" eb="4">
      <t>シュウゾウ</t>
    </rPh>
    <phoneticPr fontId="1"/>
  </si>
  <si>
    <t>永田透</t>
    <rPh sb="0" eb="2">
      <t>ナガタ</t>
    </rPh>
    <rPh sb="2" eb="3">
      <t>トオル</t>
    </rPh>
    <phoneticPr fontId="1"/>
  </si>
  <si>
    <t>井口和清</t>
    <rPh sb="0" eb="2">
      <t>イグチ</t>
    </rPh>
    <rPh sb="2" eb="4">
      <t>カズキヨ</t>
    </rPh>
    <phoneticPr fontId="1"/>
  </si>
  <si>
    <t>小室梨緒</t>
    <rPh sb="0" eb="2">
      <t>コムロ</t>
    </rPh>
    <rPh sb="2" eb="4">
      <t>リオ</t>
    </rPh>
    <phoneticPr fontId="1"/>
  </si>
  <si>
    <t>田端真緒</t>
    <rPh sb="0" eb="2">
      <t>タバタ</t>
    </rPh>
    <rPh sb="2" eb="3">
      <t>マコト</t>
    </rPh>
    <rPh sb="3" eb="4">
      <t>オ</t>
    </rPh>
    <phoneticPr fontId="1"/>
  </si>
  <si>
    <t>内野紀之</t>
    <rPh sb="0" eb="2">
      <t>ウチノ</t>
    </rPh>
    <rPh sb="2" eb="4">
      <t>ノリユキ</t>
    </rPh>
    <phoneticPr fontId="1"/>
  </si>
  <si>
    <t>磯部恭之</t>
    <rPh sb="0" eb="2">
      <t>イソベ</t>
    </rPh>
    <rPh sb="2" eb="3">
      <t>キョウ</t>
    </rPh>
    <rPh sb="3" eb="4">
      <t>ユキ</t>
    </rPh>
    <phoneticPr fontId="1"/>
  </si>
  <si>
    <t>磯部雅美</t>
    <rPh sb="0" eb="2">
      <t>イソベ</t>
    </rPh>
    <rPh sb="2" eb="4">
      <t>マサミ</t>
    </rPh>
    <phoneticPr fontId="1"/>
  </si>
  <si>
    <t>安達大機</t>
    <rPh sb="0" eb="2">
      <t>アダチ</t>
    </rPh>
    <rPh sb="2" eb="3">
      <t>ダイ</t>
    </rPh>
    <rPh sb="3" eb="4">
      <t>キ</t>
    </rPh>
    <phoneticPr fontId="1"/>
  </si>
  <si>
    <t>【棄権】メンバー不足</t>
    <rPh sb="1" eb="3">
      <t>キケン</t>
    </rPh>
    <rPh sb="8" eb="10">
      <t>フソク</t>
    </rPh>
    <phoneticPr fontId="1"/>
  </si>
  <si>
    <t>佐藤裕子</t>
    <rPh sb="0" eb="2">
      <t>サトウ</t>
    </rPh>
    <rPh sb="2" eb="4">
      <t>ユウコ</t>
    </rPh>
    <phoneticPr fontId="1"/>
  </si>
  <si>
    <t>【3Ｇ棄権】</t>
    <rPh sb="3" eb="5">
      <t>キケン</t>
    </rPh>
    <phoneticPr fontId="1"/>
  </si>
  <si>
    <t>西山謙司</t>
    <rPh sb="0" eb="2">
      <t>ニシヤマ</t>
    </rPh>
    <rPh sb="2" eb="4">
      <t>ケンジ</t>
    </rPh>
    <phoneticPr fontId="1"/>
  </si>
  <si>
    <t>佐藤謙一</t>
    <rPh sb="0" eb="2">
      <t>サトウ</t>
    </rPh>
    <rPh sb="2" eb="4">
      <t>ケンイチ</t>
    </rPh>
    <phoneticPr fontId="1"/>
  </si>
  <si>
    <t>山上梢</t>
    <rPh sb="0" eb="2">
      <t>ヤマウエ</t>
    </rPh>
    <rPh sb="2" eb="3">
      <t>コズエ</t>
    </rPh>
    <phoneticPr fontId="1"/>
  </si>
  <si>
    <t>高橋清隆</t>
    <rPh sb="0" eb="2">
      <t>タカハシ</t>
    </rPh>
    <rPh sb="2" eb="4">
      <t>キヨタカ</t>
    </rPh>
    <phoneticPr fontId="1"/>
  </si>
  <si>
    <t>高橋千尋</t>
    <rPh sb="0" eb="2">
      <t>タカハシ</t>
    </rPh>
    <rPh sb="2" eb="4">
      <t>チヒロ</t>
    </rPh>
    <phoneticPr fontId="1"/>
  </si>
  <si>
    <t>松村文行</t>
    <rPh sb="0" eb="2">
      <t>マツムラ</t>
    </rPh>
    <rPh sb="2" eb="4">
      <t>フミユキ</t>
    </rPh>
    <phoneticPr fontId="1"/>
  </si>
  <si>
    <t>中川将輝</t>
    <rPh sb="0" eb="2">
      <t>ナカガワ</t>
    </rPh>
    <rPh sb="2" eb="3">
      <t>ショウ</t>
    </rPh>
    <rPh sb="3" eb="4">
      <t>テル</t>
    </rPh>
    <phoneticPr fontId="1"/>
  </si>
  <si>
    <t>鵜飼直之</t>
    <rPh sb="0" eb="2">
      <t>ウカイ</t>
    </rPh>
    <rPh sb="2" eb="4">
      <t>ナオユキ</t>
    </rPh>
    <phoneticPr fontId="1"/>
  </si>
  <si>
    <t>小山純子</t>
    <rPh sb="0" eb="2">
      <t>コヤマ</t>
    </rPh>
    <rPh sb="2" eb="4">
      <t>ジュンコ</t>
    </rPh>
    <phoneticPr fontId="1"/>
  </si>
  <si>
    <t>冨岡照子</t>
    <rPh sb="0" eb="2">
      <t>トミオカ</t>
    </rPh>
    <rPh sb="2" eb="4">
      <t>テルコ</t>
    </rPh>
    <phoneticPr fontId="1"/>
  </si>
  <si>
    <t>佐藤聖</t>
    <rPh sb="0" eb="2">
      <t>サトウ</t>
    </rPh>
    <rPh sb="2" eb="3">
      <t>キヨシ</t>
    </rPh>
    <phoneticPr fontId="1"/>
  </si>
  <si>
    <t>森川泰隆</t>
    <rPh sb="0" eb="2">
      <t>モリカワ</t>
    </rPh>
    <rPh sb="2" eb="4">
      <t>ヤスタカ</t>
    </rPh>
    <phoneticPr fontId="1"/>
  </si>
  <si>
    <t>池亀志帆</t>
    <rPh sb="0" eb="2">
      <t>イケガメ</t>
    </rPh>
    <rPh sb="2" eb="4">
      <t>シホ</t>
    </rPh>
    <phoneticPr fontId="1"/>
  </si>
  <si>
    <t>味噌山剛</t>
    <rPh sb="0" eb="2">
      <t>ミソ</t>
    </rPh>
    <rPh sb="2" eb="3">
      <t>ヤマ</t>
    </rPh>
    <rPh sb="3" eb="4">
      <t>ゴウ</t>
    </rPh>
    <phoneticPr fontId="1"/>
  </si>
  <si>
    <t>山川剛史</t>
    <rPh sb="0" eb="2">
      <t>ヤマカワ</t>
    </rPh>
    <rPh sb="2" eb="4">
      <t>ツヨシ</t>
    </rPh>
    <phoneticPr fontId="1"/>
  </si>
  <si>
    <t>殿畑理愛</t>
    <rPh sb="0" eb="1">
      <t>トノ</t>
    </rPh>
    <rPh sb="1" eb="2">
      <t>ハタ</t>
    </rPh>
    <rPh sb="2" eb="3">
      <t>リ</t>
    </rPh>
    <rPh sb="3" eb="4">
      <t>アイ</t>
    </rPh>
    <phoneticPr fontId="1"/>
  </si>
  <si>
    <t>中谷友美</t>
    <rPh sb="0" eb="2">
      <t>ナカヤ</t>
    </rPh>
    <rPh sb="2" eb="4">
      <t>トモミ</t>
    </rPh>
    <phoneticPr fontId="1"/>
  </si>
  <si>
    <t>松野友貴</t>
    <rPh sb="0" eb="2">
      <t>マツノ</t>
    </rPh>
    <rPh sb="2" eb="4">
      <t>トモキ</t>
    </rPh>
    <phoneticPr fontId="1"/>
  </si>
  <si>
    <t>中川篤</t>
    <rPh sb="0" eb="2">
      <t>ナカガワ</t>
    </rPh>
    <rPh sb="2" eb="3">
      <t>アツシ</t>
    </rPh>
    <phoneticPr fontId="1"/>
  </si>
  <si>
    <t>堀江巧平</t>
    <rPh sb="0" eb="2">
      <t>ホリエ</t>
    </rPh>
    <rPh sb="2" eb="4">
      <t>コウヘイ</t>
    </rPh>
    <phoneticPr fontId="1"/>
  </si>
  <si>
    <t>木下賢一</t>
    <rPh sb="0" eb="2">
      <t>キノシタ</t>
    </rPh>
    <rPh sb="2" eb="4">
      <t>ケンイチ</t>
    </rPh>
    <phoneticPr fontId="1"/>
  </si>
  <si>
    <t>髙橋司</t>
    <rPh sb="0" eb="2">
      <t>タカハシ</t>
    </rPh>
    <rPh sb="2" eb="3">
      <t>ツカサ</t>
    </rPh>
    <phoneticPr fontId="1"/>
  </si>
  <si>
    <t>有村沙耶香</t>
    <rPh sb="0" eb="2">
      <t>アリムラ</t>
    </rPh>
    <rPh sb="2" eb="4">
      <t>サヤ</t>
    </rPh>
    <rPh sb="4" eb="5">
      <t>カ</t>
    </rPh>
    <phoneticPr fontId="1"/>
  </si>
  <si>
    <t>和田真弓</t>
    <rPh sb="0" eb="2">
      <t>ワダ</t>
    </rPh>
    <rPh sb="2" eb="4">
      <t>マユミ</t>
    </rPh>
    <phoneticPr fontId="1"/>
  </si>
  <si>
    <t>桜庭学</t>
    <rPh sb="0" eb="2">
      <t>サクラバ</t>
    </rPh>
    <rPh sb="2" eb="3">
      <t>マナブ</t>
    </rPh>
    <phoneticPr fontId="1"/>
  </si>
  <si>
    <t>牧山ひとみ</t>
    <rPh sb="0" eb="2">
      <t>マキヤマ</t>
    </rPh>
    <phoneticPr fontId="1"/>
  </si>
  <si>
    <t>伊藤梨沙</t>
    <rPh sb="0" eb="2">
      <t>イトウ</t>
    </rPh>
    <rPh sb="2" eb="4">
      <t>リサ</t>
    </rPh>
    <phoneticPr fontId="1"/>
  </si>
  <si>
    <t>横内泰隆</t>
    <rPh sb="0" eb="1">
      <t>ヨコ</t>
    </rPh>
    <rPh sb="1" eb="2">
      <t>ウチ</t>
    </rPh>
    <rPh sb="2" eb="4">
      <t>ヤスタカ</t>
    </rPh>
    <phoneticPr fontId="1"/>
  </si>
  <si>
    <t>桝田慎二</t>
    <rPh sb="0" eb="2">
      <t>マスダ</t>
    </rPh>
    <rPh sb="2" eb="4">
      <t>シンジ</t>
    </rPh>
    <phoneticPr fontId="1"/>
  </si>
  <si>
    <t>安田峻</t>
    <rPh sb="0" eb="2">
      <t>ヤスダ</t>
    </rPh>
    <rPh sb="2" eb="3">
      <t>シュン</t>
    </rPh>
    <phoneticPr fontId="1"/>
  </si>
  <si>
    <t>小針幸房</t>
    <rPh sb="0" eb="2">
      <t>コバリ</t>
    </rPh>
    <rPh sb="2" eb="3">
      <t>ユキ</t>
    </rPh>
    <rPh sb="3" eb="4">
      <t>フサ</t>
    </rPh>
    <phoneticPr fontId="1"/>
  </si>
  <si>
    <t>福永弓月</t>
    <rPh sb="0" eb="2">
      <t>フクナガ</t>
    </rPh>
    <rPh sb="2" eb="4">
      <t>ユヅキ</t>
    </rPh>
    <phoneticPr fontId="1"/>
  </si>
  <si>
    <t>臼井瞳</t>
    <rPh sb="0" eb="2">
      <t>ウスイ</t>
    </rPh>
    <rPh sb="2" eb="3">
      <t>ヒトミ</t>
    </rPh>
    <phoneticPr fontId="1"/>
  </si>
  <si>
    <t>池田周平</t>
    <rPh sb="0" eb="2">
      <t>イケダ</t>
    </rPh>
    <rPh sb="2" eb="4">
      <t>シュウヘイ</t>
    </rPh>
    <phoneticPr fontId="1"/>
  </si>
  <si>
    <t>小林孝成</t>
    <rPh sb="0" eb="2">
      <t>コバヤシ</t>
    </rPh>
    <rPh sb="2" eb="4">
      <t>タカナリ</t>
    </rPh>
    <phoneticPr fontId="1"/>
  </si>
  <si>
    <t>池田周平→MC平本靖司</t>
    <rPh sb="0" eb="2">
      <t>イケダ</t>
    </rPh>
    <rPh sb="2" eb="4">
      <t>シュウヘイ</t>
    </rPh>
    <rPh sb="7" eb="9">
      <t>ヒラモト</t>
    </rPh>
    <rPh sb="9" eb="11">
      <t>ヤスシ</t>
    </rPh>
    <phoneticPr fontId="1"/>
  </si>
  <si>
    <t>竹内優也</t>
    <rPh sb="0" eb="2">
      <t>タケウチ</t>
    </rPh>
    <rPh sb="2" eb="3">
      <t>ユウ</t>
    </rPh>
    <rPh sb="3" eb="4">
      <t>ヤ</t>
    </rPh>
    <phoneticPr fontId="1"/>
  </si>
  <si>
    <t>福田翼</t>
    <rPh sb="0" eb="2">
      <t>フクダ</t>
    </rPh>
    <rPh sb="2" eb="3">
      <t>ツバサ</t>
    </rPh>
    <phoneticPr fontId="1"/>
  </si>
  <si>
    <t>鵜川由衣</t>
    <rPh sb="0" eb="2">
      <t>ウカワ</t>
    </rPh>
    <rPh sb="2" eb="4">
      <t>ユイ</t>
    </rPh>
    <phoneticPr fontId="1"/>
  </si>
  <si>
    <t>角津由有</t>
    <rPh sb="0" eb="1">
      <t>カド</t>
    </rPh>
    <rPh sb="1" eb="2">
      <t>ツ</t>
    </rPh>
    <rPh sb="2" eb="3">
      <t>ユ</t>
    </rPh>
    <rPh sb="3" eb="4">
      <t>ウ</t>
    </rPh>
    <phoneticPr fontId="1"/>
  </si>
  <si>
    <t>加藤慶太郎</t>
    <rPh sb="0" eb="2">
      <t>カトウ</t>
    </rPh>
    <rPh sb="2" eb="5">
      <t>ケイタロウ</t>
    </rPh>
    <phoneticPr fontId="1"/>
  </si>
  <si>
    <t>安曇夏子</t>
    <rPh sb="0" eb="2">
      <t>アズミ</t>
    </rPh>
    <rPh sb="2" eb="4">
      <t>ナツコ</t>
    </rPh>
    <phoneticPr fontId="1"/>
  </si>
  <si>
    <t>MC松田拓也</t>
    <rPh sb="2" eb="4">
      <t>マツダ</t>
    </rPh>
    <rPh sb="4" eb="6">
      <t>タクヤ</t>
    </rPh>
    <phoneticPr fontId="1"/>
  </si>
  <si>
    <t>←竹内優也</t>
    <rPh sb="1" eb="3">
      <t>タケウチ</t>
    </rPh>
    <rPh sb="3" eb="4">
      <t>ユウ</t>
    </rPh>
    <rPh sb="4" eb="5">
      <t>ヤ</t>
    </rPh>
    <phoneticPr fontId="1"/>
  </si>
  <si>
    <t>MC宇佐美香奈</t>
    <rPh sb="2" eb="5">
      <t>ウサミ</t>
    </rPh>
    <rPh sb="5" eb="7">
      <t>カナ</t>
    </rPh>
    <phoneticPr fontId="1"/>
  </si>
  <si>
    <t>←伊藤いづみ</t>
    <rPh sb="1" eb="3">
      <t>イトウ</t>
    </rPh>
    <phoneticPr fontId="1"/>
  </si>
  <si>
    <t>津滝修司</t>
    <rPh sb="0" eb="1">
      <t>ツ</t>
    </rPh>
    <rPh sb="1" eb="2">
      <t>タキ</t>
    </rPh>
    <rPh sb="2" eb="4">
      <t>シュウジ</t>
    </rPh>
    <phoneticPr fontId="1"/>
  </si>
  <si>
    <t>MC松田拓也←加藤慶太郎</t>
    <rPh sb="2" eb="4">
      <t>マツダ</t>
    </rPh>
    <rPh sb="4" eb="6">
      <t>タクヤ</t>
    </rPh>
    <rPh sb="7" eb="9">
      <t>カトウ</t>
    </rPh>
    <rPh sb="9" eb="12">
      <t>ケイタロウ</t>
    </rPh>
    <phoneticPr fontId="1"/>
  </si>
  <si>
    <t>斉藤直希</t>
    <rPh sb="0" eb="2">
      <t>サイトウ</t>
    </rPh>
    <rPh sb="2" eb="4">
      <t>ナオキ</t>
    </rPh>
    <phoneticPr fontId="1"/>
  </si>
  <si>
    <t>伊藤いづみ</t>
    <rPh sb="0" eb="2">
      <t>イトウ</t>
    </rPh>
    <phoneticPr fontId="1"/>
  </si>
  <si>
    <t>森下善行</t>
    <rPh sb="0" eb="1">
      <t>モリ</t>
    </rPh>
    <rPh sb="1" eb="2">
      <t>シタ</t>
    </rPh>
    <rPh sb="2" eb="4">
      <t>ヨシユキ</t>
    </rPh>
    <phoneticPr fontId="1"/>
  </si>
  <si>
    <t>中村絵梨香</t>
    <rPh sb="0" eb="2">
      <t>ナカムラ</t>
    </rPh>
    <rPh sb="2" eb="5">
      <t>エリカ</t>
    </rPh>
    <phoneticPr fontId="1"/>
  </si>
  <si>
    <t>池田周平</t>
    <rPh sb="0" eb="4">
      <t>イケダシュウヘイ</t>
    </rPh>
    <phoneticPr fontId="1"/>
  </si>
  <si>
    <t>小針幸房→MC平本靖司</t>
    <rPh sb="0" eb="2">
      <t>コバリ</t>
    </rPh>
    <rPh sb="2" eb="3">
      <t>ユキ</t>
    </rPh>
    <rPh sb="3" eb="4">
      <t>フサ</t>
    </rPh>
    <rPh sb="7" eb="9">
      <t>ヒラモト</t>
    </rPh>
    <rPh sb="9" eb="11">
      <t>ヤスシ</t>
    </rPh>
    <phoneticPr fontId="1"/>
  </si>
  <si>
    <t>米倉和彦</t>
    <rPh sb="0" eb="2">
      <t>ヨネクラ</t>
    </rPh>
    <rPh sb="2" eb="4">
      <t>カズヒコ</t>
    </rPh>
    <phoneticPr fontId="1"/>
  </si>
  <si>
    <t>木村駿</t>
    <rPh sb="0" eb="2">
      <t>キムラ</t>
    </rPh>
    <rPh sb="2" eb="3">
      <t>シュン</t>
    </rPh>
    <phoneticPr fontId="1"/>
  </si>
  <si>
    <t>山上陽右</t>
    <rPh sb="0" eb="2">
      <t>ヤマウエ</t>
    </rPh>
    <rPh sb="2" eb="3">
      <t>ヒ</t>
    </rPh>
    <rPh sb="3" eb="4">
      <t>ミギ</t>
    </rPh>
    <phoneticPr fontId="1"/>
  </si>
  <si>
    <t>増田慎二</t>
    <rPh sb="0" eb="2">
      <t>マスダ</t>
    </rPh>
    <rPh sb="2" eb="4">
      <t>シンジ</t>
    </rPh>
    <phoneticPr fontId="1"/>
  </si>
  <si>
    <t>角津真志</t>
    <rPh sb="0" eb="1">
      <t>カド</t>
    </rPh>
    <rPh sb="1" eb="2">
      <t>ツ</t>
    </rPh>
    <rPh sb="2" eb="4">
      <t>マサシ</t>
    </rPh>
    <phoneticPr fontId="1"/>
  </si>
  <si>
    <t>小金真也</t>
    <rPh sb="0" eb="2">
      <t>コガネ</t>
    </rPh>
    <rPh sb="2" eb="4">
      <t>シンヤ</t>
    </rPh>
    <phoneticPr fontId="1"/>
  </si>
  <si>
    <t>乾眞規</t>
    <rPh sb="0" eb="1">
      <t>イヌイ</t>
    </rPh>
    <rPh sb="1" eb="2">
      <t>シン</t>
    </rPh>
    <rPh sb="2" eb="3">
      <t>キ</t>
    </rPh>
    <phoneticPr fontId="1"/>
  </si>
  <si>
    <t>八木橋ゆきの</t>
    <rPh sb="0" eb="3">
      <t>ヤギハシ</t>
    </rPh>
    <phoneticPr fontId="1"/>
  </si>
  <si>
    <t>明戸琴美</t>
    <rPh sb="0" eb="2">
      <t>アケド</t>
    </rPh>
    <rPh sb="2" eb="4">
      <t>コトミ</t>
    </rPh>
    <phoneticPr fontId="1"/>
  </si>
  <si>
    <t>菅崎誠</t>
    <rPh sb="0" eb="1">
      <t>スガ</t>
    </rPh>
    <rPh sb="1" eb="2">
      <t>サキ</t>
    </rPh>
    <rPh sb="2" eb="3">
      <t>マコト</t>
    </rPh>
    <phoneticPr fontId="1"/>
  </si>
  <si>
    <t>中森健太郎</t>
    <rPh sb="0" eb="2">
      <t>ナカモリ</t>
    </rPh>
    <rPh sb="2" eb="5">
      <t>ケンタロウ</t>
    </rPh>
    <phoneticPr fontId="1"/>
  </si>
  <si>
    <t>佐々木彬利</t>
    <rPh sb="0" eb="3">
      <t>ササキ</t>
    </rPh>
    <rPh sb="3" eb="4">
      <t>アキラ</t>
    </rPh>
    <rPh sb="4" eb="5">
      <t>リ</t>
    </rPh>
    <phoneticPr fontId="1"/>
  </si>
  <si>
    <t>柿沼隆馬</t>
    <rPh sb="0" eb="2">
      <t>カキヌマ</t>
    </rPh>
    <rPh sb="2" eb="4">
      <t>リュウマ</t>
    </rPh>
    <phoneticPr fontId="1"/>
  </si>
  <si>
    <t>佐貫唯</t>
    <rPh sb="0" eb="2">
      <t>サヌキ</t>
    </rPh>
    <rPh sb="2" eb="3">
      <t>ユイ</t>
    </rPh>
    <phoneticPr fontId="1"/>
  </si>
  <si>
    <t>伊藤優</t>
    <rPh sb="0" eb="2">
      <t>イトウ</t>
    </rPh>
    <rPh sb="2" eb="3">
      <t>ユウ</t>
    </rPh>
    <phoneticPr fontId="1"/>
  </si>
  <si>
    <t>岡田塁</t>
    <rPh sb="0" eb="2">
      <t>オカダ</t>
    </rPh>
    <rPh sb="2" eb="3">
      <t>ルイ</t>
    </rPh>
    <phoneticPr fontId="1"/>
  </si>
  <si>
    <t>小林大輔</t>
    <rPh sb="0" eb="2">
      <t>コバヤシ</t>
    </rPh>
    <rPh sb="2" eb="4">
      <t>ダイスケ</t>
    </rPh>
    <phoneticPr fontId="1"/>
  </si>
  <si>
    <t>大内康太</t>
    <rPh sb="0" eb="2">
      <t>オオウチ</t>
    </rPh>
    <rPh sb="2" eb="4">
      <t>コウタ</t>
    </rPh>
    <phoneticPr fontId="1"/>
  </si>
  <si>
    <t>MC大内康太←岡田塁</t>
    <rPh sb="2" eb="4">
      <t>オオウチ</t>
    </rPh>
    <rPh sb="4" eb="6">
      <t>コウタ</t>
    </rPh>
    <rPh sb="7" eb="9">
      <t>オカダ</t>
    </rPh>
    <rPh sb="9" eb="10">
      <t>ルイ</t>
    </rPh>
    <phoneticPr fontId="1"/>
  </si>
  <si>
    <t>角田明</t>
    <rPh sb="0" eb="2">
      <t>カドタ</t>
    </rPh>
    <rPh sb="2" eb="3">
      <t>アキラ</t>
    </rPh>
    <phoneticPr fontId="1"/>
  </si>
  <si>
    <t>作佐部研</t>
    <rPh sb="0" eb="3">
      <t>サクサベ</t>
    </rPh>
    <rPh sb="3" eb="4">
      <t>ケン</t>
    </rPh>
    <phoneticPr fontId="1"/>
  </si>
  <si>
    <t>大塚千賀子</t>
    <rPh sb="0" eb="2">
      <t>オオツカ</t>
    </rPh>
    <rPh sb="2" eb="5">
      <t>チカコ</t>
    </rPh>
    <phoneticPr fontId="1"/>
  </si>
  <si>
    <t>酒井恵理</t>
    <rPh sb="0" eb="2">
      <t>サカイ</t>
    </rPh>
    <rPh sb="2" eb="4">
      <t>エリ</t>
    </rPh>
    <phoneticPr fontId="1"/>
  </si>
  <si>
    <t>堤健一郎</t>
    <rPh sb="0" eb="1">
      <t>ツツミ</t>
    </rPh>
    <rPh sb="1" eb="4">
      <t>ケンイチロウ</t>
    </rPh>
    <phoneticPr fontId="1"/>
  </si>
  <si>
    <t>佐山真人</t>
    <rPh sb="0" eb="2">
      <t>サヤマ</t>
    </rPh>
    <rPh sb="2" eb="4">
      <t>マサト</t>
    </rPh>
    <phoneticPr fontId="1"/>
  </si>
  <si>
    <t>盛長義文</t>
    <rPh sb="0" eb="2">
      <t>モリナガ</t>
    </rPh>
    <rPh sb="2" eb="4">
      <t>ヨシフミ</t>
    </rPh>
    <phoneticPr fontId="1"/>
  </si>
  <si>
    <t>渡部匠</t>
    <rPh sb="0" eb="2">
      <t>ワタベ</t>
    </rPh>
    <rPh sb="2" eb="3">
      <t>タクミ</t>
    </rPh>
    <phoneticPr fontId="1"/>
  </si>
  <si>
    <t>三觜和広</t>
    <rPh sb="0" eb="1">
      <t>ミ</t>
    </rPh>
    <rPh sb="1" eb="2">
      <t>クチバシ</t>
    </rPh>
    <rPh sb="2" eb="4">
      <t>カズヒロ</t>
    </rPh>
    <phoneticPr fontId="1"/>
  </si>
  <si>
    <t>三上一冬</t>
    <rPh sb="0" eb="2">
      <t>ミカミ</t>
    </rPh>
    <rPh sb="2" eb="3">
      <t>イチ</t>
    </rPh>
    <rPh sb="3" eb="4">
      <t>フユ</t>
    </rPh>
    <phoneticPr fontId="1"/>
  </si>
  <si>
    <t>小林美穂</t>
    <rPh sb="0" eb="2">
      <t>コバヤシ</t>
    </rPh>
    <rPh sb="2" eb="4">
      <t>ミホ</t>
    </rPh>
    <phoneticPr fontId="1"/>
  </si>
  <si>
    <t>吉本恭子</t>
    <rPh sb="0" eb="2">
      <t>ヨシモト</t>
    </rPh>
    <rPh sb="2" eb="4">
      <t>キョウコ</t>
    </rPh>
    <phoneticPr fontId="1"/>
  </si>
  <si>
    <t>内田佳助</t>
    <rPh sb="0" eb="2">
      <t>ウチダ</t>
    </rPh>
    <rPh sb="2" eb="3">
      <t>ケイ</t>
    </rPh>
    <rPh sb="3" eb="4">
      <t>スケ</t>
    </rPh>
    <phoneticPr fontId="1"/>
  </si>
  <si>
    <t>高井信伍</t>
    <rPh sb="0" eb="2">
      <t>タカイ</t>
    </rPh>
    <rPh sb="2" eb="3">
      <t>シン</t>
    </rPh>
    <rPh sb="3" eb="4">
      <t>ゴ</t>
    </rPh>
    <phoneticPr fontId="1"/>
  </si>
  <si>
    <t>岡知宏</t>
    <rPh sb="0" eb="1">
      <t>オカ</t>
    </rPh>
    <rPh sb="1" eb="3">
      <t>トモヒロ</t>
    </rPh>
    <phoneticPr fontId="1"/>
  </si>
  <si>
    <t>飛田剛喜</t>
    <rPh sb="0" eb="2">
      <t>トビタ</t>
    </rPh>
    <rPh sb="2" eb="4">
      <t>ゴウキ</t>
    </rPh>
    <phoneticPr fontId="1"/>
  </si>
  <si>
    <t>児玉知美</t>
    <rPh sb="0" eb="2">
      <t>コダマ</t>
    </rPh>
    <rPh sb="2" eb="4">
      <t>トモミ</t>
    </rPh>
    <phoneticPr fontId="1"/>
  </si>
  <si>
    <t>桑原一樹</t>
    <rPh sb="0" eb="2">
      <t>クワバラ</t>
    </rPh>
    <rPh sb="2" eb="4">
      <t>カズキ</t>
    </rPh>
    <phoneticPr fontId="1"/>
  </si>
  <si>
    <t>江川瑞花</t>
    <rPh sb="0" eb="2">
      <t>エガワ</t>
    </rPh>
    <rPh sb="2" eb="3">
      <t>ミズ</t>
    </rPh>
    <rPh sb="3" eb="4">
      <t>カ</t>
    </rPh>
    <phoneticPr fontId="1"/>
  </si>
  <si>
    <t>佐々木彬利</t>
    <rPh sb="0" eb="5">
      <t>ササキアキラリ</t>
    </rPh>
    <phoneticPr fontId="1"/>
  </si>
  <si>
    <t>山形浩</t>
    <rPh sb="0" eb="2">
      <t>ヤマガタ</t>
    </rPh>
    <rPh sb="2" eb="3">
      <t>ヒロシ</t>
    </rPh>
    <phoneticPr fontId="1"/>
  </si>
  <si>
    <t>岡田真由美</t>
    <rPh sb="0" eb="2">
      <t>オカダ</t>
    </rPh>
    <rPh sb="2" eb="5">
      <t>マユミ</t>
    </rPh>
    <phoneticPr fontId="1"/>
  </si>
  <si>
    <t>柿本篤史</t>
    <rPh sb="0" eb="2">
      <t>カキモト</t>
    </rPh>
    <rPh sb="2" eb="3">
      <t>アツシ</t>
    </rPh>
    <rPh sb="3" eb="4">
      <t>シ</t>
    </rPh>
    <phoneticPr fontId="1"/>
  </si>
  <si>
    <t>三觜和広</t>
    <rPh sb="0" eb="1">
      <t>サン</t>
    </rPh>
    <rPh sb="1" eb="2">
      <t>クチバシ</t>
    </rPh>
    <rPh sb="2" eb="4">
      <t>カズヒロ</t>
    </rPh>
    <phoneticPr fontId="1"/>
  </si>
  <si>
    <t>髙橋君枝</t>
    <rPh sb="0" eb="2">
      <t>タカハシ</t>
    </rPh>
    <rPh sb="2" eb="4">
      <t>キミエ</t>
    </rPh>
    <phoneticPr fontId="1"/>
  </si>
  <si>
    <t>東祐太朗</t>
    <rPh sb="0" eb="1">
      <t>ヒガシ</t>
    </rPh>
    <rPh sb="1" eb="4">
      <t>ユウタロウ</t>
    </rPh>
    <phoneticPr fontId="1"/>
  </si>
  <si>
    <t>東祐太朗</t>
    <phoneticPr fontId="1"/>
  </si>
  <si>
    <t>宇佐美香奈</t>
    <rPh sb="0" eb="3">
      <t>ウサミ</t>
    </rPh>
    <rPh sb="3" eb="5">
      <t>カナ</t>
    </rPh>
    <phoneticPr fontId="1"/>
  </si>
  <si>
    <t>松田拓也</t>
    <rPh sb="0" eb="2">
      <t>マツダ</t>
    </rPh>
    <rPh sb="2" eb="4">
      <t>タクヤ</t>
    </rPh>
    <phoneticPr fontId="1"/>
  </si>
  <si>
    <t>二宮知康</t>
    <rPh sb="0" eb="2">
      <t>ニノミヤ</t>
    </rPh>
    <rPh sb="2" eb="4">
      <t>トモヤス</t>
    </rPh>
    <phoneticPr fontId="1"/>
  </si>
  <si>
    <t>三上一冬</t>
    <rPh sb="0" eb="1">
      <t>ミ</t>
    </rPh>
    <rPh sb="1" eb="2">
      <t>ウエ</t>
    </rPh>
    <rPh sb="2" eb="3">
      <t>イチ</t>
    </rPh>
    <rPh sb="3" eb="4">
      <t>フユ</t>
    </rPh>
    <phoneticPr fontId="1"/>
  </si>
  <si>
    <t>高橋君枝</t>
    <rPh sb="0" eb="2">
      <t>タカハシ</t>
    </rPh>
    <rPh sb="2" eb="4">
      <t>キミエ</t>
    </rPh>
    <phoneticPr fontId="1"/>
  </si>
  <si>
    <t>渡部匠</t>
    <rPh sb="0" eb="2">
      <t>ワタナベ</t>
    </rPh>
    <rPh sb="2" eb="3">
      <t>タクミ</t>
    </rPh>
    <phoneticPr fontId="1"/>
  </si>
  <si>
    <t>角田哲</t>
    <rPh sb="0" eb="2">
      <t>カドタ</t>
    </rPh>
    <rPh sb="2" eb="3">
      <t>テツ</t>
    </rPh>
    <phoneticPr fontId="1"/>
  </si>
  <si>
    <t>MC佐山真人←作佐部研</t>
    <rPh sb="2" eb="4">
      <t>サヤマ</t>
    </rPh>
    <rPh sb="4" eb="6">
      <t>マサト</t>
    </rPh>
    <rPh sb="7" eb="10">
      <t>サクサベ</t>
    </rPh>
    <rPh sb="10" eb="11">
      <t>ケン</t>
    </rPh>
    <phoneticPr fontId="1"/>
  </si>
  <si>
    <t>桜庭学</t>
    <rPh sb="0" eb="2">
      <t>サクラバ</t>
    </rPh>
    <rPh sb="2" eb="3">
      <t>マナ</t>
    </rPh>
    <phoneticPr fontId="1"/>
  </si>
  <si>
    <t>増田慎二→MC横内泰隆</t>
    <rPh sb="0" eb="2">
      <t>マスダ</t>
    </rPh>
    <rPh sb="2" eb="4">
      <t>シンジ</t>
    </rPh>
    <rPh sb="7" eb="9">
      <t>ヨコウチ</t>
    </rPh>
    <rPh sb="9" eb="11">
      <t>ヤスタカ</t>
    </rPh>
    <phoneticPr fontId="1"/>
  </si>
  <si>
    <t>柿本篤史</t>
    <rPh sb="0" eb="2">
      <t>カキモト</t>
    </rPh>
    <rPh sb="2" eb="4">
      <t>アツシ</t>
    </rPh>
    <phoneticPr fontId="1"/>
  </si>
  <si>
    <t>吉田大樹</t>
    <rPh sb="0" eb="2">
      <t>ヨシダ</t>
    </rPh>
    <rPh sb="2" eb="4">
      <t>ダイキ</t>
    </rPh>
    <phoneticPr fontId="1"/>
  </si>
  <si>
    <t>永瀬雄介</t>
    <rPh sb="0" eb="2">
      <t>ナガセ</t>
    </rPh>
    <rPh sb="2" eb="4">
      <t>ユウスケ</t>
    </rPh>
    <phoneticPr fontId="1"/>
  </si>
  <si>
    <t>小松瑠璃子</t>
    <rPh sb="0" eb="2">
      <t>コマツ</t>
    </rPh>
    <rPh sb="2" eb="5">
      <t>ルリコ</t>
    </rPh>
    <phoneticPr fontId="1"/>
  </si>
  <si>
    <t>吉田莉絵</t>
    <rPh sb="0" eb="2">
      <t>ヨシダ</t>
    </rPh>
    <rPh sb="2" eb="4">
      <t>リエ</t>
    </rPh>
    <phoneticPr fontId="1"/>
  </si>
  <si>
    <t>大屋敷光瑠</t>
    <rPh sb="0" eb="3">
      <t>オオヤシキ</t>
    </rPh>
    <rPh sb="3" eb="4">
      <t>ヒカル</t>
    </rPh>
    <rPh sb="4" eb="5">
      <t>ル</t>
    </rPh>
    <phoneticPr fontId="1"/>
  </si>
  <si>
    <t>宮本薫</t>
    <rPh sb="0" eb="2">
      <t>ミヤモト</t>
    </rPh>
    <rPh sb="2" eb="3">
      <t>カオル</t>
    </rPh>
    <phoneticPr fontId="1"/>
  </si>
  <si>
    <t>和田亮太</t>
    <rPh sb="0" eb="2">
      <t>ワダ</t>
    </rPh>
    <rPh sb="2" eb="4">
      <t>リョウタ</t>
    </rPh>
    <phoneticPr fontId="1"/>
  </si>
  <si>
    <t>森江孝一</t>
    <rPh sb="0" eb="2">
      <t>モリエ</t>
    </rPh>
    <rPh sb="2" eb="4">
      <t>コウイチ</t>
    </rPh>
    <phoneticPr fontId="1"/>
  </si>
  <si>
    <t>森久保寛</t>
    <rPh sb="0" eb="3">
      <t>モリクボ</t>
    </rPh>
    <rPh sb="3" eb="4">
      <t>ヒロシ</t>
    </rPh>
    <phoneticPr fontId="1"/>
  </si>
  <si>
    <t>片岡里奈</t>
    <rPh sb="0" eb="2">
      <t>カタオカ</t>
    </rPh>
    <rPh sb="2" eb="4">
      <t>リナ</t>
    </rPh>
    <phoneticPr fontId="1"/>
  </si>
  <si>
    <t>小川亜紀</t>
    <rPh sb="0" eb="2">
      <t>オガワ</t>
    </rPh>
    <rPh sb="2" eb="4">
      <t>アキ</t>
    </rPh>
    <phoneticPr fontId="1"/>
  </si>
  <si>
    <t>林隆史</t>
    <rPh sb="0" eb="1">
      <t>ハヤシ</t>
    </rPh>
    <rPh sb="1" eb="3">
      <t>タカシ</t>
    </rPh>
    <phoneticPr fontId="1"/>
  </si>
  <si>
    <t>木下真弓</t>
    <rPh sb="0" eb="2">
      <t>キノシタ</t>
    </rPh>
    <rPh sb="2" eb="4">
      <t>マユミ</t>
    </rPh>
    <phoneticPr fontId="1"/>
  </si>
  <si>
    <t>影山力生</t>
    <rPh sb="0" eb="2">
      <t>カゲヤマ</t>
    </rPh>
    <rPh sb="2" eb="3">
      <t>リキ</t>
    </rPh>
    <rPh sb="3" eb="4">
      <t>セイ</t>
    </rPh>
    <phoneticPr fontId="1"/>
  </si>
  <si>
    <t>樋口諭子</t>
    <rPh sb="0" eb="2">
      <t>ヒグチ</t>
    </rPh>
    <rPh sb="2" eb="3">
      <t>ロン</t>
    </rPh>
    <rPh sb="3" eb="4">
      <t>コ</t>
    </rPh>
    <phoneticPr fontId="1"/>
  </si>
  <si>
    <t>MC小川聡←林隆史</t>
    <rPh sb="2" eb="4">
      <t>オガワ</t>
    </rPh>
    <rPh sb="4" eb="5">
      <t>サトシ</t>
    </rPh>
    <rPh sb="6" eb="7">
      <t>ハヤシ</t>
    </rPh>
    <rPh sb="7" eb="9">
      <t>タカシ</t>
    </rPh>
    <phoneticPr fontId="1"/>
  </si>
  <si>
    <t>田口勇太</t>
    <rPh sb="0" eb="2">
      <t>タグチ</t>
    </rPh>
    <rPh sb="2" eb="4">
      <t>ユウタ</t>
    </rPh>
    <phoneticPr fontId="1"/>
  </si>
  <si>
    <t>若林徹</t>
    <rPh sb="0" eb="2">
      <t>ワカバヤシ</t>
    </rPh>
    <rPh sb="2" eb="3">
      <t>トオル</t>
    </rPh>
    <phoneticPr fontId="1"/>
  </si>
  <si>
    <t>栗城知佳</t>
    <rPh sb="0" eb="2">
      <t>クリキ</t>
    </rPh>
    <rPh sb="2" eb="4">
      <t>チカ</t>
    </rPh>
    <phoneticPr fontId="1"/>
  </si>
  <si>
    <t>下田実奈美</t>
    <rPh sb="0" eb="2">
      <t>シモダ</t>
    </rPh>
    <rPh sb="2" eb="3">
      <t>ミ</t>
    </rPh>
    <rPh sb="3" eb="5">
      <t>ナミ</t>
    </rPh>
    <phoneticPr fontId="1"/>
  </si>
  <si>
    <t>栗城和也</t>
    <rPh sb="0" eb="2">
      <t>クリキ</t>
    </rPh>
    <rPh sb="2" eb="4">
      <t>カズヤ</t>
    </rPh>
    <phoneticPr fontId="1"/>
  </si>
  <si>
    <t>内海奈津子</t>
    <rPh sb="0" eb="2">
      <t>ウチウミ</t>
    </rPh>
    <rPh sb="2" eb="5">
      <t>ナツコ</t>
    </rPh>
    <phoneticPr fontId="1"/>
  </si>
  <si>
    <t>緑川孝行</t>
    <rPh sb="0" eb="2">
      <t>ミドリカワ</t>
    </rPh>
    <rPh sb="2" eb="4">
      <t>タカユキ</t>
    </rPh>
    <phoneticPr fontId="1"/>
  </si>
  <si>
    <t>小金澤琢</t>
    <rPh sb="0" eb="3">
      <t>コガネザワ</t>
    </rPh>
    <rPh sb="3" eb="4">
      <t>タク</t>
    </rPh>
    <phoneticPr fontId="1"/>
  </si>
  <si>
    <t>笠井統</t>
    <rPh sb="0" eb="2">
      <t>カサイ</t>
    </rPh>
    <rPh sb="2" eb="3">
      <t>トオル</t>
    </rPh>
    <phoneticPr fontId="1"/>
  </si>
  <si>
    <t>吉澤裕</t>
    <rPh sb="0" eb="2">
      <t>ヨシザワ</t>
    </rPh>
    <rPh sb="2" eb="3">
      <t>ユタカ</t>
    </rPh>
    <phoneticPr fontId="1"/>
  </si>
  <si>
    <t>福田弘子</t>
    <rPh sb="0" eb="2">
      <t>フクダ</t>
    </rPh>
    <rPh sb="2" eb="4">
      <t>ヒロコ</t>
    </rPh>
    <phoneticPr fontId="1"/>
  </si>
  <si>
    <t>西羅直子</t>
    <rPh sb="0" eb="2">
      <t>ニシラ</t>
    </rPh>
    <rPh sb="2" eb="4">
      <t>ナオコ</t>
    </rPh>
    <phoneticPr fontId="1"/>
  </si>
  <si>
    <t>野田裕二</t>
    <rPh sb="0" eb="2">
      <t>ノダ</t>
    </rPh>
    <rPh sb="2" eb="4">
      <t>ユウジ</t>
    </rPh>
    <phoneticPr fontId="1"/>
  </si>
  <si>
    <t>笠井章子</t>
    <rPh sb="0" eb="2">
      <t>カサイ</t>
    </rPh>
    <rPh sb="2" eb="4">
      <t>アキコ</t>
    </rPh>
    <phoneticPr fontId="1"/>
  </si>
  <si>
    <t>小室和浩</t>
    <rPh sb="0" eb="2">
      <t>コムロ</t>
    </rPh>
    <rPh sb="2" eb="4">
      <t>カズヒロ</t>
    </rPh>
    <phoneticPr fontId="1"/>
  </si>
  <si>
    <t>長谷川道人</t>
    <rPh sb="0" eb="3">
      <t>ハセガワ</t>
    </rPh>
    <rPh sb="3" eb="5">
      <t>ミチヒト</t>
    </rPh>
    <phoneticPr fontId="1"/>
  </si>
  <si>
    <t>MC吉澤裕←小室和浩</t>
    <rPh sb="2" eb="4">
      <t>ヨシザワ</t>
    </rPh>
    <rPh sb="4" eb="5">
      <t>ユウ</t>
    </rPh>
    <rPh sb="6" eb="8">
      <t>コムロ</t>
    </rPh>
    <rPh sb="8" eb="10">
      <t>カズヒロ</t>
    </rPh>
    <phoneticPr fontId="1"/>
  </si>
  <si>
    <t>佐々木さら</t>
    <rPh sb="0" eb="3">
      <t>ササキ</t>
    </rPh>
    <phoneticPr fontId="1"/>
  </si>
  <si>
    <t>小川聡</t>
    <rPh sb="0" eb="2">
      <t>オガワ</t>
    </rPh>
    <rPh sb="2" eb="3">
      <t>サトシ</t>
    </rPh>
    <phoneticPr fontId="1"/>
  </si>
  <si>
    <t>林隆史</t>
    <rPh sb="0" eb="1">
      <t>コバヤシ</t>
    </rPh>
    <rPh sb="1" eb="3">
      <t>タカシ</t>
    </rPh>
    <phoneticPr fontId="1"/>
  </si>
  <si>
    <t>米澤徹朗</t>
    <rPh sb="0" eb="2">
      <t>ヨネザワ</t>
    </rPh>
    <rPh sb="2" eb="3">
      <t>テツ</t>
    </rPh>
    <rPh sb="3" eb="4">
      <t>ロウ</t>
    </rPh>
    <phoneticPr fontId="1"/>
  </si>
  <si>
    <t>大塚ユミ</t>
    <rPh sb="0" eb="2">
      <t>オオツカ</t>
    </rPh>
    <phoneticPr fontId="1"/>
  </si>
  <si>
    <t>MC大塚ユミ</t>
    <rPh sb="2" eb="4">
      <t>オオツカ</t>
    </rPh>
    <phoneticPr fontId="1"/>
  </si>
  <si>
    <t>←吉田莉絵</t>
    <rPh sb="1" eb="3">
      <t>ヨシダ</t>
    </rPh>
    <rPh sb="3" eb="5">
      <t>リエ</t>
    </rPh>
    <phoneticPr fontId="1"/>
  </si>
  <si>
    <t>海老原弘樹</t>
    <rPh sb="0" eb="3">
      <t>エビハラ</t>
    </rPh>
    <rPh sb="3" eb="5">
      <t>ヒロキ</t>
    </rPh>
    <phoneticPr fontId="1"/>
  </si>
  <si>
    <t>大屋敷光瑠→MC和田亮太</t>
    <rPh sb="0" eb="3">
      <t>オオヤシキ</t>
    </rPh>
    <rPh sb="3" eb="4">
      <t>ヒカル</t>
    </rPh>
    <rPh sb="4" eb="5">
      <t>ル</t>
    </rPh>
    <rPh sb="8" eb="10">
      <t>ワダ</t>
    </rPh>
    <rPh sb="10" eb="12">
      <t>リョウタ</t>
    </rPh>
    <phoneticPr fontId="1"/>
  </si>
  <si>
    <t>千田章裕</t>
    <rPh sb="0" eb="2">
      <t>チダ</t>
    </rPh>
    <rPh sb="2" eb="4">
      <t>アキヒロ</t>
    </rPh>
    <phoneticPr fontId="1"/>
  </si>
  <si>
    <t>影山力生</t>
    <rPh sb="0" eb="2">
      <t>カゲヤマ</t>
    </rPh>
    <rPh sb="2" eb="3">
      <t>チカラ</t>
    </rPh>
    <rPh sb="3" eb="4">
      <t>セイ</t>
    </rPh>
    <phoneticPr fontId="1"/>
  </si>
  <si>
    <t>大久保勝正</t>
    <rPh sb="0" eb="3">
      <t>オオクボ</t>
    </rPh>
    <rPh sb="3" eb="5">
      <t>カツマサ</t>
    </rPh>
    <phoneticPr fontId="1"/>
  </si>
  <si>
    <t>今井基之</t>
    <rPh sb="0" eb="2">
      <t>イマイ</t>
    </rPh>
    <rPh sb="2" eb="4">
      <t>モトユキ</t>
    </rPh>
    <phoneticPr fontId="1"/>
  </si>
  <si>
    <t>中村涼子</t>
    <rPh sb="0" eb="2">
      <t>ナカムラ</t>
    </rPh>
    <rPh sb="2" eb="4">
      <t>リョウコ</t>
    </rPh>
    <phoneticPr fontId="1"/>
  </si>
  <si>
    <t>大久保泉</t>
    <rPh sb="0" eb="3">
      <t>オオクボ</t>
    </rPh>
    <rPh sb="3" eb="4">
      <t>イズミ</t>
    </rPh>
    <phoneticPr fontId="1"/>
  </si>
  <si>
    <t>齋藤正臣</t>
    <rPh sb="0" eb="2">
      <t>サイトウ</t>
    </rPh>
    <rPh sb="2" eb="4">
      <t>マサオミ</t>
    </rPh>
    <phoneticPr fontId="1"/>
  </si>
  <si>
    <t>佐々木尚子</t>
    <rPh sb="0" eb="3">
      <t>ササキ</t>
    </rPh>
    <rPh sb="3" eb="5">
      <t>ナオコ</t>
    </rPh>
    <phoneticPr fontId="1"/>
  </si>
  <si>
    <t>小松亜耶</t>
    <rPh sb="0" eb="2">
      <t>コマツ</t>
    </rPh>
    <rPh sb="2" eb="4">
      <t>アヤ</t>
    </rPh>
    <phoneticPr fontId="1"/>
  </si>
  <si>
    <t>矢村正義</t>
    <rPh sb="0" eb="2">
      <t>ヤムラ</t>
    </rPh>
    <rPh sb="2" eb="4">
      <t>セイギ</t>
    </rPh>
    <phoneticPr fontId="1"/>
  </si>
  <si>
    <t>根立和貴</t>
    <rPh sb="0" eb="2">
      <t>ネダテ</t>
    </rPh>
    <rPh sb="2" eb="4">
      <t>カズキ</t>
    </rPh>
    <phoneticPr fontId="1"/>
  </si>
  <si>
    <t>志村昌雄</t>
    <rPh sb="0" eb="2">
      <t>シムラ</t>
    </rPh>
    <rPh sb="2" eb="4">
      <t>マサオ</t>
    </rPh>
    <phoneticPr fontId="1"/>
  </si>
  <si>
    <t>大和田愛梨</t>
    <rPh sb="0" eb="3">
      <t>オオワダ</t>
    </rPh>
    <rPh sb="3" eb="5">
      <t>アイリ</t>
    </rPh>
    <phoneticPr fontId="1"/>
  </si>
  <si>
    <t>真野可奈子</t>
    <rPh sb="0" eb="2">
      <t>マノ</t>
    </rPh>
    <rPh sb="2" eb="5">
      <t>カナコ</t>
    </rPh>
    <phoneticPr fontId="1"/>
  </si>
  <si>
    <t>三浦亮</t>
    <rPh sb="0" eb="2">
      <t>ミウラ</t>
    </rPh>
    <rPh sb="2" eb="3">
      <t>リョウ</t>
    </rPh>
    <phoneticPr fontId="1"/>
  </si>
  <si>
    <t>六反圭</t>
    <rPh sb="0" eb="2">
      <t>ロクタン</t>
    </rPh>
    <rPh sb="2" eb="3">
      <t>ケイ</t>
    </rPh>
    <phoneticPr fontId="1"/>
  </si>
  <si>
    <t>迫本明和</t>
    <rPh sb="0" eb="1">
      <t>サコ</t>
    </rPh>
    <rPh sb="1" eb="2">
      <t>ホン</t>
    </rPh>
    <rPh sb="2" eb="4">
      <t>アキカズ</t>
    </rPh>
    <phoneticPr fontId="1"/>
  </si>
  <si>
    <t>森川徹</t>
    <rPh sb="0" eb="2">
      <t>モリカワ</t>
    </rPh>
    <rPh sb="2" eb="3">
      <t>トオル</t>
    </rPh>
    <phoneticPr fontId="1"/>
  </si>
  <si>
    <t>大木弘久</t>
    <rPh sb="0" eb="2">
      <t>オオキ</t>
    </rPh>
    <rPh sb="2" eb="4">
      <t>ヒロヒサ</t>
    </rPh>
    <phoneticPr fontId="1"/>
  </si>
  <si>
    <t>梅川修</t>
    <rPh sb="0" eb="2">
      <t>ウメカワ</t>
    </rPh>
    <rPh sb="2" eb="3">
      <t>オサム</t>
    </rPh>
    <phoneticPr fontId="1"/>
  </si>
  <si>
    <t>沼田淳子</t>
    <rPh sb="0" eb="2">
      <t>ヌマタ</t>
    </rPh>
    <rPh sb="2" eb="4">
      <t>ジュンコ</t>
    </rPh>
    <phoneticPr fontId="1"/>
  </si>
  <si>
    <t>渡邉悦子</t>
    <rPh sb="0" eb="2">
      <t>ワタナベ</t>
    </rPh>
    <rPh sb="2" eb="4">
      <t>エツコ</t>
    </rPh>
    <phoneticPr fontId="1"/>
  </si>
  <si>
    <t>石橋太郎</t>
    <rPh sb="0" eb="2">
      <t>イシバシ</t>
    </rPh>
    <rPh sb="2" eb="4">
      <t>タロウ</t>
    </rPh>
    <phoneticPr fontId="1"/>
  </si>
  <si>
    <t>冨岡祐二</t>
    <rPh sb="0" eb="2">
      <t>トミオカ</t>
    </rPh>
    <rPh sb="2" eb="4">
      <t>ユウジ</t>
    </rPh>
    <phoneticPr fontId="1"/>
  </si>
  <si>
    <t>北郷慶秋</t>
    <rPh sb="0" eb="2">
      <t>キタザト</t>
    </rPh>
    <rPh sb="2" eb="4">
      <t>ヨシアキ</t>
    </rPh>
    <phoneticPr fontId="1"/>
  </si>
  <si>
    <t>中村元気</t>
    <rPh sb="0" eb="2">
      <t>ナカムラ</t>
    </rPh>
    <rPh sb="2" eb="4">
      <t>ゲンキ</t>
    </rPh>
    <phoneticPr fontId="1"/>
  </si>
  <si>
    <t>中村ひかる</t>
    <rPh sb="0" eb="2">
      <t>ナカムラ</t>
    </rPh>
    <phoneticPr fontId="1"/>
  </si>
  <si>
    <t>奥山祐輝</t>
    <rPh sb="0" eb="2">
      <t>オクヤマ</t>
    </rPh>
    <rPh sb="2" eb="4">
      <t>ユウキ</t>
    </rPh>
    <phoneticPr fontId="1"/>
  </si>
  <si>
    <t>阿部真希子</t>
    <rPh sb="0" eb="2">
      <t>アベ</t>
    </rPh>
    <rPh sb="2" eb="5">
      <t>マキコ</t>
    </rPh>
    <phoneticPr fontId="1"/>
  </si>
  <si>
    <t>向井夏希</t>
    <rPh sb="0" eb="2">
      <t>ムカイ</t>
    </rPh>
    <rPh sb="2" eb="3">
      <t>ナツ</t>
    </rPh>
    <rPh sb="3" eb="4">
      <t>キ</t>
    </rPh>
    <phoneticPr fontId="1"/>
  </si>
  <si>
    <t>永嶋一博</t>
    <rPh sb="0" eb="2">
      <t>ナガシマ</t>
    </rPh>
    <rPh sb="2" eb="4">
      <t>カズヒロ</t>
    </rPh>
    <phoneticPr fontId="1"/>
  </si>
  <si>
    <t>加藤大希</t>
    <rPh sb="0" eb="2">
      <t>カトウ</t>
    </rPh>
    <rPh sb="2" eb="4">
      <t>ダイキ</t>
    </rPh>
    <phoneticPr fontId="1"/>
  </si>
  <si>
    <t>佐久間瞳</t>
    <rPh sb="0" eb="3">
      <t>サクマ</t>
    </rPh>
    <rPh sb="3" eb="4">
      <t>ヒトミ</t>
    </rPh>
    <phoneticPr fontId="1"/>
  </si>
  <si>
    <t>清水祐平</t>
    <rPh sb="0" eb="2">
      <t>シミズ</t>
    </rPh>
    <rPh sb="2" eb="4">
      <t>ユウヘイ</t>
    </rPh>
    <phoneticPr fontId="1"/>
  </si>
  <si>
    <t>橋戸拓也</t>
    <rPh sb="0" eb="2">
      <t>ハシド</t>
    </rPh>
    <rPh sb="2" eb="4">
      <t>タクヤ</t>
    </rPh>
    <phoneticPr fontId="1"/>
  </si>
  <si>
    <t>中村友文美</t>
    <rPh sb="0" eb="2">
      <t>ナカムラ</t>
    </rPh>
    <rPh sb="2" eb="3">
      <t>トモ</t>
    </rPh>
    <rPh sb="3" eb="4">
      <t>フミ</t>
    </rPh>
    <rPh sb="4" eb="5">
      <t>ミ</t>
    </rPh>
    <phoneticPr fontId="1"/>
  </si>
  <si>
    <t>中村元気→MC篠原周作</t>
    <rPh sb="0" eb="2">
      <t>ナカムラ</t>
    </rPh>
    <rPh sb="2" eb="4">
      <t>ゲンキ</t>
    </rPh>
    <rPh sb="7" eb="9">
      <t>シノハラ</t>
    </rPh>
    <rPh sb="9" eb="11">
      <t>シュウサク</t>
    </rPh>
    <phoneticPr fontId="1"/>
  </si>
  <si>
    <t>梅澤寛</t>
    <rPh sb="0" eb="2">
      <t>ウメザワ</t>
    </rPh>
    <rPh sb="2" eb="3">
      <t>ヒロシ</t>
    </rPh>
    <phoneticPr fontId="1"/>
  </si>
  <si>
    <t>吉井貴</t>
    <rPh sb="0" eb="2">
      <t>ヨシイ</t>
    </rPh>
    <rPh sb="2" eb="3">
      <t>タカシ</t>
    </rPh>
    <phoneticPr fontId="1"/>
  </si>
  <si>
    <t>高橋功</t>
    <rPh sb="0" eb="2">
      <t>タカハシ</t>
    </rPh>
    <rPh sb="2" eb="3">
      <t>コウ</t>
    </rPh>
    <phoneticPr fontId="1"/>
  </si>
  <si>
    <t>小林亮介</t>
    <rPh sb="0" eb="2">
      <t>コバヤシ</t>
    </rPh>
    <rPh sb="2" eb="4">
      <t>リョウスケ</t>
    </rPh>
    <phoneticPr fontId="1"/>
  </si>
  <si>
    <t>瀬戸健一</t>
    <rPh sb="0" eb="2">
      <t>セト</t>
    </rPh>
    <rPh sb="2" eb="4">
      <t>ケンイチ</t>
    </rPh>
    <phoneticPr fontId="1"/>
  </si>
  <si>
    <t>姫野由美子</t>
    <rPh sb="0" eb="2">
      <t>ヒメノ</t>
    </rPh>
    <rPh sb="2" eb="5">
      <t>ユミコ</t>
    </rPh>
    <phoneticPr fontId="1"/>
  </si>
  <si>
    <t>佐藤美和子</t>
    <rPh sb="0" eb="2">
      <t>サトウ</t>
    </rPh>
    <rPh sb="2" eb="5">
      <t>ミワコ</t>
    </rPh>
    <phoneticPr fontId="1"/>
  </si>
  <si>
    <t>大屋敷光瑠</t>
    <rPh sb="0" eb="5">
      <t>オオヤシキヒカルル</t>
    </rPh>
    <phoneticPr fontId="1"/>
  </si>
  <si>
    <t>MC宮本薫</t>
    <rPh sb="2" eb="4">
      <t>ミヤモト</t>
    </rPh>
    <rPh sb="4" eb="5">
      <t>カオル</t>
    </rPh>
    <phoneticPr fontId="1"/>
  </si>
  <si>
    <t>米澤徹朗→MC永瀬雄介</t>
    <rPh sb="0" eb="2">
      <t>ヨネザワ</t>
    </rPh>
    <rPh sb="2" eb="3">
      <t>テツ</t>
    </rPh>
    <rPh sb="3" eb="4">
      <t>ロウ</t>
    </rPh>
    <rPh sb="7" eb="9">
      <t>ナガセ</t>
    </rPh>
    <rPh sb="9" eb="11">
      <t>ユウスケ</t>
    </rPh>
    <phoneticPr fontId="1"/>
  </si>
  <si>
    <t>MC篠原周作←大木弘久</t>
    <rPh sb="2" eb="4">
      <t>シノハラ</t>
    </rPh>
    <rPh sb="4" eb="6">
      <t>シュウサク</t>
    </rPh>
    <rPh sb="7" eb="9">
      <t>オオキ</t>
    </rPh>
    <rPh sb="9" eb="11">
      <t>ヒロヒサ</t>
    </rPh>
    <phoneticPr fontId="1"/>
  </si>
  <si>
    <t>MC小川亜紀</t>
    <rPh sb="2" eb="4">
      <t>オガワ</t>
    </rPh>
    <rPh sb="4" eb="6">
      <t>アキ</t>
    </rPh>
    <phoneticPr fontId="1"/>
  </si>
  <si>
    <t>←樋口諭子</t>
    <rPh sb="1" eb="3">
      <t>ヒグチ</t>
    </rPh>
    <rPh sb="3" eb="4">
      <t>ロン</t>
    </rPh>
    <rPh sb="4" eb="5">
      <t>コ</t>
    </rPh>
    <phoneticPr fontId="1"/>
  </si>
  <si>
    <t>加藤優子</t>
    <rPh sb="0" eb="2">
      <t>カトウ</t>
    </rPh>
    <rPh sb="2" eb="4">
      <t>ユウコ</t>
    </rPh>
    <phoneticPr fontId="1"/>
  </si>
  <si>
    <t>吉澤裕</t>
    <rPh sb="0" eb="2">
      <t>ヨシザワ</t>
    </rPh>
    <rPh sb="2" eb="3">
      <t>ユウ</t>
    </rPh>
    <phoneticPr fontId="1"/>
  </si>
  <si>
    <t>赤石貴久</t>
    <rPh sb="0" eb="2">
      <t>アカイシ</t>
    </rPh>
    <rPh sb="2" eb="3">
      <t>キ</t>
    </rPh>
    <rPh sb="3" eb="4">
      <t>ヒサ</t>
    </rPh>
    <phoneticPr fontId="1"/>
  </si>
  <si>
    <t>MC赤石貴久←吉澤裕</t>
    <rPh sb="2" eb="3">
      <t>アカ</t>
    </rPh>
    <rPh sb="3" eb="4">
      <t>イシ</t>
    </rPh>
    <rPh sb="4" eb="6">
      <t>タカヒサ</t>
    </rPh>
    <rPh sb="7" eb="9">
      <t>ヨシザワ</t>
    </rPh>
    <rPh sb="9" eb="10">
      <t>ユウ</t>
    </rPh>
    <phoneticPr fontId="1"/>
  </si>
  <si>
    <t>下田実奈美</t>
    <rPh sb="0" eb="2">
      <t>シモダ</t>
    </rPh>
    <rPh sb="2" eb="3">
      <t>ミ</t>
    </rPh>
    <rPh sb="3" eb="4">
      <t>ナ</t>
    </rPh>
    <rPh sb="4" eb="5">
      <t>ミ</t>
    </rPh>
    <phoneticPr fontId="1"/>
  </si>
  <si>
    <t>山形徹</t>
    <rPh sb="0" eb="2">
      <t>ヤマガタ</t>
    </rPh>
    <rPh sb="2" eb="3">
      <t>トオル</t>
    </rPh>
    <phoneticPr fontId="1"/>
  </si>
  <si>
    <t>中山朗</t>
    <rPh sb="0" eb="2">
      <t>ナカヤマ</t>
    </rPh>
    <rPh sb="2" eb="3">
      <t>ロウ</t>
    </rPh>
    <phoneticPr fontId="1"/>
  </si>
  <si>
    <t>畑中彩香</t>
    <rPh sb="0" eb="2">
      <t>ハタナカ</t>
    </rPh>
    <rPh sb="2" eb="4">
      <t>アヤカ</t>
    </rPh>
    <phoneticPr fontId="1"/>
  </si>
  <si>
    <t>佐藤里華</t>
    <rPh sb="0" eb="2">
      <t>サトウ</t>
    </rPh>
    <rPh sb="2" eb="3">
      <t>リ</t>
    </rPh>
    <rPh sb="3" eb="4">
      <t>カ</t>
    </rPh>
    <phoneticPr fontId="1"/>
  </si>
  <si>
    <t>細畑友博</t>
    <rPh sb="0" eb="1">
      <t>ホソ</t>
    </rPh>
    <rPh sb="1" eb="2">
      <t>ハタ</t>
    </rPh>
    <rPh sb="2" eb="3">
      <t>トモ</t>
    </rPh>
    <rPh sb="3" eb="4">
      <t>ヒロ</t>
    </rPh>
    <phoneticPr fontId="1"/>
  </si>
  <si>
    <t>三浦健吾</t>
    <rPh sb="0" eb="2">
      <t>ミウラ</t>
    </rPh>
    <rPh sb="2" eb="4">
      <t>ケンゴ</t>
    </rPh>
    <phoneticPr fontId="1"/>
  </si>
  <si>
    <t>横田哲也</t>
    <rPh sb="0" eb="2">
      <t>ヨコタ</t>
    </rPh>
    <rPh sb="2" eb="4">
      <t>テツヤ</t>
    </rPh>
    <phoneticPr fontId="1"/>
  </si>
  <si>
    <t>草野行輔</t>
    <rPh sb="0" eb="2">
      <t>クサノ</t>
    </rPh>
    <rPh sb="2" eb="3">
      <t>コウ</t>
    </rPh>
    <rPh sb="3" eb="4">
      <t>スケ</t>
    </rPh>
    <phoneticPr fontId="1"/>
  </si>
  <si>
    <t>加藤舞</t>
    <rPh sb="0" eb="2">
      <t>カトウ</t>
    </rPh>
    <rPh sb="2" eb="3">
      <t>マイ</t>
    </rPh>
    <phoneticPr fontId="1"/>
  </si>
  <si>
    <t>三浦薫子</t>
    <rPh sb="0" eb="2">
      <t>ミウラ</t>
    </rPh>
    <rPh sb="2" eb="3">
      <t>カオル</t>
    </rPh>
    <rPh sb="3" eb="4">
      <t>コ</t>
    </rPh>
    <phoneticPr fontId="1"/>
  </si>
  <si>
    <t>清水吾郎</t>
    <rPh sb="0" eb="2">
      <t>シミズ</t>
    </rPh>
    <rPh sb="2" eb="4">
      <t>ゴロウ</t>
    </rPh>
    <phoneticPr fontId="1"/>
  </si>
  <si>
    <t>森雅幸</t>
    <rPh sb="0" eb="1">
      <t>モリ</t>
    </rPh>
    <rPh sb="1" eb="3">
      <t>マサユキ</t>
    </rPh>
    <phoneticPr fontId="1"/>
  </si>
  <si>
    <t>瀧本玲奈</t>
    <rPh sb="0" eb="2">
      <t>タキモト</t>
    </rPh>
    <rPh sb="2" eb="4">
      <t>レナ</t>
    </rPh>
    <phoneticPr fontId="1"/>
  </si>
  <si>
    <t>一井舞理</t>
    <rPh sb="0" eb="2">
      <t>イチイ</t>
    </rPh>
    <rPh sb="2" eb="3">
      <t>マイ</t>
    </rPh>
    <rPh sb="3" eb="4">
      <t>リ</t>
    </rPh>
    <phoneticPr fontId="1"/>
  </si>
  <si>
    <t>山下和樹</t>
    <rPh sb="0" eb="2">
      <t>ヤマシタ</t>
    </rPh>
    <rPh sb="2" eb="4">
      <t>カズキ</t>
    </rPh>
    <phoneticPr fontId="1"/>
  </si>
  <si>
    <t>工藤祐基</t>
    <rPh sb="0" eb="2">
      <t>クドウ</t>
    </rPh>
    <rPh sb="2" eb="4">
      <t>ユウキ</t>
    </rPh>
    <phoneticPr fontId="1"/>
  </si>
  <si>
    <t>瀧本翔平</t>
    <rPh sb="0" eb="2">
      <t>タキモト</t>
    </rPh>
    <rPh sb="2" eb="4">
      <t>ショウヘイ</t>
    </rPh>
    <phoneticPr fontId="1"/>
  </si>
  <si>
    <t>平澤雄太</t>
    <rPh sb="0" eb="2">
      <t>ヒラサワ</t>
    </rPh>
    <rPh sb="2" eb="4">
      <t>ユウタ</t>
    </rPh>
    <phoneticPr fontId="1"/>
  </si>
  <si>
    <t>横山雅樹</t>
    <rPh sb="0" eb="2">
      <t>ヨコヤマ</t>
    </rPh>
    <rPh sb="2" eb="4">
      <t>マサキ</t>
    </rPh>
    <phoneticPr fontId="1"/>
  </si>
  <si>
    <t>高橋良子</t>
    <rPh sb="0" eb="2">
      <t>タカハシ</t>
    </rPh>
    <rPh sb="2" eb="4">
      <t>リョウコ</t>
    </rPh>
    <phoneticPr fontId="1"/>
  </si>
  <si>
    <t>種市朋華</t>
    <rPh sb="0" eb="2">
      <t>タネイチ</t>
    </rPh>
    <rPh sb="2" eb="3">
      <t>トモ</t>
    </rPh>
    <rPh sb="3" eb="4">
      <t>ハナ</t>
    </rPh>
    <phoneticPr fontId="1"/>
  </si>
  <si>
    <t>橋元勇祐</t>
    <rPh sb="0" eb="2">
      <t>ハシモト</t>
    </rPh>
    <rPh sb="2" eb="3">
      <t>ユウ</t>
    </rPh>
    <rPh sb="3" eb="4">
      <t>ユウ</t>
    </rPh>
    <phoneticPr fontId="1"/>
  </si>
  <si>
    <t>MC佐々木卓大</t>
    <rPh sb="2" eb="5">
      <t>ササキ</t>
    </rPh>
    <rPh sb="5" eb="6">
      <t>タク</t>
    </rPh>
    <rPh sb="6" eb="7">
      <t>ダイ</t>
    </rPh>
    <phoneticPr fontId="1"/>
  </si>
  <si>
    <t>←平澤雄太</t>
    <rPh sb="1" eb="2">
      <t>ヒラ</t>
    </rPh>
    <rPh sb="2" eb="3">
      <t>サワ</t>
    </rPh>
    <rPh sb="3" eb="5">
      <t>ユウタ</t>
    </rPh>
    <phoneticPr fontId="1"/>
  </si>
  <si>
    <t>MC曽我礼華</t>
    <rPh sb="2" eb="4">
      <t>ソガ</t>
    </rPh>
    <rPh sb="4" eb="6">
      <t>レイカ</t>
    </rPh>
    <phoneticPr fontId="1"/>
  </si>
  <si>
    <t>←桑原美詠子</t>
    <rPh sb="1" eb="3">
      <t>クワハラ</t>
    </rPh>
    <rPh sb="3" eb="4">
      <t>ミ</t>
    </rPh>
    <rPh sb="4" eb="5">
      <t>エイ</t>
    </rPh>
    <rPh sb="5" eb="6">
      <t>コ</t>
    </rPh>
    <phoneticPr fontId="1"/>
  </si>
  <si>
    <t>堀江徹</t>
    <rPh sb="0" eb="2">
      <t>ホリエ</t>
    </rPh>
    <rPh sb="2" eb="3">
      <t>トオル</t>
    </rPh>
    <phoneticPr fontId="1"/>
  </si>
  <si>
    <t>MC佐野健←橋元勇祐</t>
    <rPh sb="2" eb="4">
      <t>サノ</t>
    </rPh>
    <rPh sb="4" eb="5">
      <t>ケン</t>
    </rPh>
    <rPh sb="6" eb="8">
      <t>ハシモト</t>
    </rPh>
    <rPh sb="8" eb="9">
      <t>ユウ</t>
    </rPh>
    <rPh sb="9" eb="10">
      <t>ユウ</t>
    </rPh>
    <phoneticPr fontId="1"/>
  </si>
  <si>
    <t>川村達也</t>
    <rPh sb="0" eb="2">
      <t>カワムラ</t>
    </rPh>
    <rPh sb="2" eb="4">
      <t>タツヤ</t>
    </rPh>
    <phoneticPr fontId="1"/>
  </si>
  <si>
    <t>桑原美詠子</t>
    <rPh sb="0" eb="2">
      <t>クワハラ</t>
    </rPh>
    <rPh sb="2" eb="3">
      <t>ミ</t>
    </rPh>
    <rPh sb="3" eb="4">
      <t>エイ</t>
    </rPh>
    <rPh sb="4" eb="5">
      <t>コ</t>
    </rPh>
    <phoneticPr fontId="1"/>
  </si>
  <si>
    <t>北條みずき</t>
    <rPh sb="0" eb="2">
      <t>ホウジョウ</t>
    </rPh>
    <phoneticPr fontId="1"/>
  </si>
  <si>
    <t>藤堂真一郎</t>
    <rPh sb="0" eb="2">
      <t>トウドウ</t>
    </rPh>
    <rPh sb="2" eb="4">
      <t>シンイチ</t>
    </rPh>
    <rPh sb="4" eb="5">
      <t>ロウ</t>
    </rPh>
    <phoneticPr fontId="1"/>
  </si>
  <si>
    <t>佐伯実穂</t>
    <rPh sb="0" eb="2">
      <t>サエキ</t>
    </rPh>
    <rPh sb="2" eb="3">
      <t>ミ</t>
    </rPh>
    <rPh sb="3" eb="4">
      <t>ホ</t>
    </rPh>
    <phoneticPr fontId="1"/>
  </si>
  <si>
    <t>矢嶋真理</t>
    <rPh sb="0" eb="2">
      <t>ヤジマ</t>
    </rPh>
    <rPh sb="2" eb="4">
      <t>マリ</t>
    </rPh>
    <phoneticPr fontId="1"/>
  </si>
  <si>
    <t>見原慈子</t>
    <rPh sb="0" eb="2">
      <t>ミハラ</t>
    </rPh>
    <rPh sb="2" eb="4">
      <t>シゲコ</t>
    </rPh>
    <phoneticPr fontId="1"/>
  </si>
  <si>
    <t>工藤祐樹</t>
    <rPh sb="0" eb="2">
      <t>クドウ</t>
    </rPh>
    <rPh sb="2" eb="4">
      <t>ユウキ</t>
    </rPh>
    <phoneticPr fontId="1"/>
  </si>
  <si>
    <t>定直史人</t>
    <rPh sb="0" eb="1">
      <t>ジョウ</t>
    </rPh>
    <rPh sb="1" eb="2">
      <t>ジキ</t>
    </rPh>
    <rPh sb="2" eb="4">
      <t>フミト</t>
    </rPh>
    <phoneticPr fontId="1"/>
  </si>
  <si>
    <t>定直澄子</t>
    <rPh sb="0" eb="1">
      <t>ジョウ</t>
    </rPh>
    <rPh sb="1" eb="2">
      <t>ジキ</t>
    </rPh>
    <rPh sb="2" eb="4">
      <t>スミコ</t>
    </rPh>
    <phoneticPr fontId="1"/>
  </si>
  <si>
    <t>佐々木卓大</t>
    <rPh sb="0" eb="3">
      <t>ササキ</t>
    </rPh>
    <rPh sb="3" eb="4">
      <t>タク</t>
    </rPh>
    <rPh sb="4" eb="5">
      <t>ダイ</t>
    </rPh>
    <phoneticPr fontId="1"/>
  </si>
  <si>
    <t>安達大機</t>
    <rPh sb="0" eb="2">
      <t>アダチ</t>
    </rPh>
    <rPh sb="2" eb="4">
      <t>ダイキ</t>
    </rPh>
    <phoneticPr fontId="1"/>
  </si>
  <si>
    <t>笹島亮子</t>
    <rPh sb="0" eb="2">
      <t>ササジマ</t>
    </rPh>
    <rPh sb="2" eb="4">
      <t>リョウコ</t>
    </rPh>
    <phoneticPr fontId="1"/>
  </si>
  <si>
    <t>鈴木裕滋</t>
    <rPh sb="0" eb="2">
      <t>スズキ</t>
    </rPh>
    <rPh sb="2" eb="3">
      <t>ユウ</t>
    </rPh>
    <rPh sb="3" eb="4">
      <t>ジ</t>
    </rPh>
    <phoneticPr fontId="1"/>
  </si>
  <si>
    <t>入江禎之</t>
    <rPh sb="0" eb="2">
      <t>イリエ</t>
    </rPh>
    <rPh sb="2" eb="3">
      <t>サダ</t>
    </rPh>
    <rPh sb="3" eb="4">
      <t>ユキ</t>
    </rPh>
    <phoneticPr fontId="1"/>
  </si>
  <si>
    <t>伊東幸代</t>
    <rPh sb="0" eb="2">
      <t>イトウ</t>
    </rPh>
    <rPh sb="2" eb="4">
      <t>ユキヨ</t>
    </rPh>
    <phoneticPr fontId="1"/>
  </si>
  <si>
    <t>與倉由起</t>
    <rPh sb="0" eb="1">
      <t>ヨ</t>
    </rPh>
    <rPh sb="1" eb="2">
      <t>クラ</t>
    </rPh>
    <rPh sb="2" eb="4">
      <t>ユキ</t>
    </rPh>
    <phoneticPr fontId="1"/>
  </si>
  <si>
    <t>大泉翔平</t>
    <rPh sb="0" eb="2">
      <t>オオイズミ</t>
    </rPh>
    <rPh sb="2" eb="4">
      <t>ショウヘイ</t>
    </rPh>
    <phoneticPr fontId="1"/>
  </si>
  <si>
    <t>鈴木涼子</t>
    <rPh sb="0" eb="2">
      <t>スズキ</t>
    </rPh>
    <rPh sb="2" eb="4">
      <t>リョウコ</t>
    </rPh>
    <phoneticPr fontId="1"/>
  </si>
  <si>
    <t>長谷川慎</t>
    <rPh sb="0" eb="3">
      <t>ハセガワ</t>
    </rPh>
    <rPh sb="3" eb="4">
      <t>シン</t>
    </rPh>
    <phoneticPr fontId="1"/>
  </si>
  <si>
    <t>樽谷多聞</t>
    <rPh sb="0" eb="2">
      <t>タルヤ</t>
    </rPh>
    <rPh sb="2" eb="4">
      <t>タブン</t>
    </rPh>
    <phoneticPr fontId="1"/>
  </si>
  <si>
    <t>高岡和克</t>
    <rPh sb="0" eb="2">
      <t>タカオカ</t>
    </rPh>
    <rPh sb="2" eb="3">
      <t>カズ</t>
    </rPh>
    <rPh sb="3" eb="4">
      <t>カツ</t>
    </rPh>
    <phoneticPr fontId="1"/>
  </si>
  <si>
    <t>近藤卓弥</t>
    <rPh sb="0" eb="2">
      <t>コンドウ</t>
    </rPh>
    <rPh sb="2" eb="4">
      <t>タクヤ</t>
    </rPh>
    <phoneticPr fontId="1"/>
  </si>
  <si>
    <t>根本綾</t>
    <rPh sb="0" eb="2">
      <t>ネモト</t>
    </rPh>
    <rPh sb="2" eb="3">
      <t>アヤ</t>
    </rPh>
    <phoneticPr fontId="1"/>
  </si>
  <si>
    <t>荒祥子</t>
    <rPh sb="0" eb="1">
      <t>アラ</t>
    </rPh>
    <rPh sb="1" eb="3">
      <t>ショウコ</t>
    </rPh>
    <phoneticPr fontId="1"/>
  </si>
  <si>
    <t>根本智史</t>
    <rPh sb="0" eb="2">
      <t>ネモト</t>
    </rPh>
    <rPh sb="2" eb="4">
      <t>トモフミ</t>
    </rPh>
    <phoneticPr fontId="1"/>
  </si>
  <si>
    <t>齋藤皓一</t>
    <rPh sb="0" eb="2">
      <t>サイトウ</t>
    </rPh>
    <rPh sb="2" eb="4">
      <t>コウイチ</t>
    </rPh>
    <phoneticPr fontId="1"/>
  </si>
  <si>
    <t>相星希与子</t>
    <rPh sb="0" eb="1">
      <t>アイ</t>
    </rPh>
    <rPh sb="1" eb="2">
      <t>ホシ</t>
    </rPh>
    <rPh sb="2" eb="5">
      <t>キヨコ</t>
    </rPh>
    <phoneticPr fontId="1"/>
  </si>
  <si>
    <t>中西香都</t>
    <rPh sb="0" eb="2">
      <t>ナカニシ</t>
    </rPh>
    <rPh sb="2" eb="3">
      <t>カ</t>
    </rPh>
    <rPh sb="3" eb="4">
      <t>ト</t>
    </rPh>
    <phoneticPr fontId="1"/>
  </si>
  <si>
    <t>山村健太郎</t>
    <rPh sb="0" eb="2">
      <t>ヤマムラ</t>
    </rPh>
    <rPh sb="2" eb="5">
      <t>ケンタロウ</t>
    </rPh>
    <phoneticPr fontId="1"/>
  </si>
  <si>
    <t>山城祐真</t>
    <rPh sb="0" eb="2">
      <t>ヤマシロ</t>
    </rPh>
    <rPh sb="2" eb="3">
      <t>ユウ</t>
    </rPh>
    <rPh sb="3" eb="4">
      <t>シン</t>
    </rPh>
    <phoneticPr fontId="1"/>
  </si>
  <si>
    <t>橋本めぐみ</t>
    <rPh sb="0" eb="2">
      <t>ハシモト</t>
    </rPh>
    <phoneticPr fontId="1"/>
  </si>
  <si>
    <t>渡邊真弓</t>
    <rPh sb="0" eb="2">
      <t>ワタナベ</t>
    </rPh>
    <rPh sb="2" eb="4">
      <t>マユミ</t>
    </rPh>
    <phoneticPr fontId="1"/>
  </si>
  <si>
    <t>山中健吾</t>
    <rPh sb="0" eb="2">
      <t>ヤマナカ</t>
    </rPh>
    <rPh sb="2" eb="4">
      <t>ケンゴ</t>
    </rPh>
    <phoneticPr fontId="1"/>
  </si>
  <si>
    <t>福田史歩子</t>
    <rPh sb="0" eb="2">
      <t>フクダ</t>
    </rPh>
    <rPh sb="2" eb="3">
      <t>シ</t>
    </rPh>
    <rPh sb="3" eb="4">
      <t>ホ</t>
    </rPh>
    <rPh sb="4" eb="5">
      <t>コ</t>
    </rPh>
    <phoneticPr fontId="1"/>
  </si>
  <si>
    <t>MC田中裕之←山中健吾</t>
    <rPh sb="2" eb="4">
      <t>タナカ</t>
    </rPh>
    <rPh sb="4" eb="5">
      <t>ユウ</t>
    </rPh>
    <rPh sb="5" eb="6">
      <t>ユキ</t>
    </rPh>
    <rPh sb="7" eb="9">
      <t>ヤマナカ</t>
    </rPh>
    <rPh sb="9" eb="11">
      <t>ケンゴ</t>
    </rPh>
    <phoneticPr fontId="1"/>
  </si>
  <si>
    <t>MC島田稔彦←川崎慶太</t>
    <rPh sb="2" eb="4">
      <t>シマダ</t>
    </rPh>
    <rPh sb="4" eb="5">
      <t>ミノル</t>
    </rPh>
    <rPh sb="5" eb="6">
      <t>ヒコ</t>
    </rPh>
    <rPh sb="7" eb="9">
      <t>カワサキ</t>
    </rPh>
    <rPh sb="9" eb="11">
      <t>ケイタ</t>
    </rPh>
    <phoneticPr fontId="1"/>
  </si>
  <si>
    <t>川崎慶太</t>
    <rPh sb="0" eb="2">
      <t>カワサキ</t>
    </rPh>
    <rPh sb="2" eb="4">
      <t>ケイタ</t>
    </rPh>
    <phoneticPr fontId="1"/>
  </si>
  <si>
    <t>野頭智一</t>
    <rPh sb="0" eb="2">
      <t>ノズ</t>
    </rPh>
    <rPh sb="2" eb="4">
      <t>トモカズ</t>
    </rPh>
    <phoneticPr fontId="1"/>
  </si>
  <si>
    <t>青葉博之</t>
    <rPh sb="0" eb="2">
      <t>アオバ</t>
    </rPh>
    <rPh sb="2" eb="4">
      <t>ヒロユキ</t>
    </rPh>
    <phoneticPr fontId="1"/>
  </si>
  <si>
    <t>角田朋</t>
    <rPh sb="0" eb="2">
      <t>カドタ</t>
    </rPh>
    <rPh sb="2" eb="3">
      <t>トモ</t>
    </rPh>
    <phoneticPr fontId="1"/>
  </si>
  <si>
    <t>原典史</t>
    <rPh sb="0" eb="1">
      <t>ハラ</t>
    </rPh>
    <rPh sb="1" eb="3">
      <t>ノリフミ</t>
    </rPh>
    <phoneticPr fontId="1"/>
  </si>
  <si>
    <t>岡部純季</t>
    <rPh sb="0" eb="2">
      <t>オカベ</t>
    </rPh>
    <rPh sb="2" eb="3">
      <t>ジュン</t>
    </rPh>
    <rPh sb="3" eb="4">
      <t>キ</t>
    </rPh>
    <phoneticPr fontId="1"/>
  </si>
  <si>
    <t>堀本真美</t>
    <rPh sb="0" eb="2">
      <t>ホリモト</t>
    </rPh>
    <rPh sb="2" eb="4">
      <t>マミ</t>
    </rPh>
    <phoneticPr fontId="1"/>
  </si>
  <si>
    <t>田中裕之</t>
    <rPh sb="0" eb="2">
      <t>タナカ</t>
    </rPh>
    <rPh sb="2" eb="4">
      <t>ヒロユキ</t>
    </rPh>
    <phoneticPr fontId="1"/>
  </si>
  <si>
    <t>椎葉誠一</t>
    <rPh sb="0" eb="2">
      <t>シイバ</t>
    </rPh>
    <rPh sb="2" eb="4">
      <t>セイイチ</t>
    </rPh>
    <phoneticPr fontId="1"/>
  </si>
  <si>
    <t>藤堂真一郎</t>
    <rPh sb="0" eb="2">
      <t>トウドウ</t>
    </rPh>
    <rPh sb="2" eb="5">
      <t>シンイチロウ</t>
    </rPh>
    <phoneticPr fontId="1"/>
  </si>
  <si>
    <t>棄権</t>
    <rPh sb="0" eb="1">
      <t>キケン</t>
    </rPh>
    <phoneticPr fontId="1"/>
  </si>
  <si>
    <t>堀江希実</t>
    <rPh sb="0" eb="2">
      <t>ホリエ</t>
    </rPh>
    <rPh sb="2" eb="3">
      <t>ノゾミ</t>
    </rPh>
    <rPh sb="3" eb="4">
      <t>ミ</t>
    </rPh>
    <phoneticPr fontId="1"/>
  </si>
  <si>
    <t>大西直紀</t>
    <rPh sb="0" eb="2">
      <t>オオニシ</t>
    </rPh>
    <rPh sb="2" eb="4">
      <t>ナオキ</t>
    </rPh>
    <phoneticPr fontId="1"/>
  </si>
  <si>
    <t>荻野将虎</t>
    <rPh sb="0" eb="2">
      <t>オギノ</t>
    </rPh>
    <rPh sb="2" eb="3">
      <t>ショウ</t>
    </rPh>
    <rPh sb="3" eb="4">
      <t>トラ</t>
    </rPh>
    <phoneticPr fontId="1"/>
  </si>
  <si>
    <t>木下亜美</t>
    <rPh sb="0" eb="2">
      <t>キノシタ</t>
    </rPh>
    <rPh sb="2" eb="4">
      <t>アミ</t>
    </rPh>
    <phoneticPr fontId="1"/>
  </si>
  <si>
    <t>小原みはる</t>
    <rPh sb="0" eb="2">
      <t>オバラ</t>
    </rPh>
    <phoneticPr fontId="1"/>
  </si>
  <si>
    <t>荒川貴之</t>
    <rPh sb="0" eb="2">
      <t>アラカワ</t>
    </rPh>
    <rPh sb="2" eb="4">
      <t>タカユキ</t>
    </rPh>
    <phoneticPr fontId="1"/>
  </si>
  <si>
    <t>川越絵里子</t>
    <rPh sb="0" eb="2">
      <t>カワゴエ</t>
    </rPh>
    <rPh sb="2" eb="5">
      <t>エリコ</t>
    </rPh>
    <phoneticPr fontId="1"/>
  </si>
  <si>
    <t>苅部愛</t>
    <rPh sb="0" eb="2">
      <t>カリベ</t>
    </rPh>
    <rPh sb="2" eb="3">
      <t>アイ</t>
    </rPh>
    <phoneticPr fontId="1"/>
  </si>
  <si>
    <t>荒川貴之→MC滝本正樹</t>
    <rPh sb="0" eb="2">
      <t>アラカワ</t>
    </rPh>
    <rPh sb="2" eb="4">
      <t>タカユキ</t>
    </rPh>
    <rPh sb="7" eb="9">
      <t>タキモト</t>
    </rPh>
    <rPh sb="9" eb="11">
      <t>マサキ</t>
    </rPh>
    <phoneticPr fontId="1"/>
  </si>
  <si>
    <t>樋田大和</t>
    <rPh sb="0" eb="1">
      <t>トイ</t>
    </rPh>
    <rPh sb="1" eb="2">
      <t>タ</t>
    </rPh>
    <rPh sb="2" eb="4">
      <t>ヤマト</t>
    </rPh>
    <phoneticPr fontId="1"/>
  </si>
  <si>
    <t>池田智明</t>
    <rPh sb="0" eb="2">
      <t>イケダ</t>
    </rPh>
    <rPh sb="2" eb="4">
      <t>トモアキ</t>
    </rPh>
    <phoneticPr fontId="1"/>
  </si>
  <si>
    <t>加園雄一</t>
    <rPh sb="0" eb="1">
      <t>カ</t>
    </rPh>
    <rPh sb="1" eb="2">
      <t>ソノ</t>
    </rPh>
    <rPh sb="2" eb="4">
      <t>ユウイチ</t>
    </rPh>
    <phoneticPr fontId="1"/>
  </si>
  <si>
    <t>勝又美貴</t>
    <rPh sb="0" eb="1">
      <t>カツ</t>
    </rPh>
    <rPh sb="1" eb="2">
      <t>マタ</t>
    </rPh>
    <rPh sb="2" eb="4">
      <t>ミキ</t>
    </rPh>
    <phoneticPr fontId="1"/>
  </si>
  <si>
    <t>渕野日向子</t>
    <rPh sb="0" eb="1">
      <t>フチ</t>
    </rPh>
    <rPh sb="1" eb="2">
      <t>ノ</t>
    </rPh>
    <rPh sb="2" eb="3">
      <t>ヒ</t>
    </rPh>
    <phoneticPr fontId="1"/>
  </si>
  <si>
    <t>村越直哉</t>
    <rPh sb="0" eb="2">
      <t>ムラコシ</t>
    </rPh>
    <rPh sb="2" eb="4">
      <t>ナオヤ</t>
    </rPh>
    <phoneticPr fontId="1"/>
  </si>
  <si>
    <t>杉山裕亮</t>
    <rPh sb="0" eb="2">
      <t>スギヤマ</t>
    </rPh>
    <rPh sb="2" eb="3">
      <t>ユウ</t>
    </rPh>
    <rPh sb="3" eb="4">
      <t>リョウ</t>
    </rPh>
    <phoneticPr fontId="1"/>
  </si>
  <si>
    <t>小林敦哉</t>
    <rPh sb="0" eb="2">
      <t>コバヤシ</t>
    </rPh>
    <rPh sb="2" eb="3">
      <t>アツ</t>
    </rPh>
    <rPh sb="3" eb="4">
      <t>ヤ</t>
    </rPh>
    <phoneticPr fontId="1"/>
  </si>
  <si>
    <t>吉本海斗</t>
    <rPh sb="0" eb="2">
      <t>ヨシモト</t>
    </rPh>
    <rPh sb="2" eb="4">
      <t>カイト</t>
    </rPh>
    <phoneticPr fontId="1"/>
  </si>
  <si>
    <t>鈴木萌子</t>
    <rPh sb="0" eb="2">
      <t>スズキ</t>
    </rPh>
    <rPh sb="2" eb="4">
      <t>モエコ</t>
    </rPh>
    <phoneticPr fontId="1"/>
  </si>
  <si>
    <t>栗本祥代</t>
    <rPh sb="0" eb="2">
      <t>クリモト</t>
    </rPh>
    <rPh sb="2" eb="3">
      <t>ショウ</t>
    </rPh>
    <rPh sb="3" eb="4">
      <t>ヨ</t>
    </rPh>
    <phoneticPr fontId="1"/>
  </si>
  <si>
    <t>鈴木幸則</t>
    <rPh sb="0" eb="2">
      <t>スズキ</t>
    </rPh>
    <rPh sb="2" eb="4">
      <t>ユキノリ</t>
    </rPh>
    <phoneticPr fontId="1"/>
  </si>
  <si>
    <t>飯川一也</t>
    <rPh sb="0" eb="2">
      <t>イイカワ</t>
    </rPh>
    <rPh sb="2" eb="4">
      <t>カズヤ</t>
    </rPh>
    <phoneticPr fontId="1"/>
  </si>
  <si>
    <t>中村正樹</t>
    <rPh sb="0" eb="2">
      <t>ナカムラ</t>
    </rPh>
    <rPh sb="2" eb="4">
      <t>マサキ</t>
    </rPh>
    <phoneticPr fontId="1"/>
  </si>
  <si>
    <t>相澤和宏</t>
    <rPh sb="0" eb="2">
      <t>アイザワ</t>
    </rPh>
    <rPh sb="2" eb="4">
      <t>カズヒロ</t>
    </rPh>
    <phoneticPr fontId="1"/>
  </si>
  <si>
    <t>中村由佳</t>
    <rPh sb="0" eb="2">
      <t>ナカムラ</t>
    </rPh>
    <rPh sb="2" eb="4">
      <t>ユカ</t>
    </rPh>
    <phoneticPr fontId="1"/>
  </si>
  <si>
    <t>中野恵利</t>
    <rPh sb="0" eb="2">
      <t>ナカノ</t>
    </rPh>
    <rPh sb="2" eb="4">
      <t>エリ</t>
    </rPh>
    <phoneticPr fontId="1"/>
  </si>
  <si>
    <t>高野直</t>
    <rPh sb="0" eb="2">
      <t>タカノ</t>
    </rPh>
    <rPh sb="2" eb="3">
      <t>ナオ</t>
    </rPh>
    <phoneticPr fontId="1"/>
  </si>
  <si>
    <t>小森谷一樹</t>
    <rPh sb="0" eb="3">
      <t>コモリヤ</t>
    </rPh>
    <rPh sb="3" eb="5">
      <t>カズキ</t>
    </rPh>
    <phoneticPr fontId="1"/>
  </si>
  <si>
    <t>石川朋貴</t>
    <rPh sb="0" eb="2">
      <t>イシカワ</t>
    </rPh>
    <rPh sb="2" eb="3">
      <t>トモ</t>
    </rPh>
    <rPh sb="3" eb="4">
      <t>キ</t>
    </rPh>
    <phoneticPr fontId="1"/>
  </si>
  <si>
    <t>東山隆治</t>
    <rPh sb="0" eb="2">
      <t>ヒガシヤマ</t>
    </rPh>
    <rPh sb="2" eb="4">
      <t>リュウジ</t>
    </rPh>
    <phoneticPr fontId="1"/>
  </si>
  <si>
    <t>岡本淳志</t>
    <rPh sb="0" eb="2">
      <t>オカモト</t>
    </rPh>
    <rPh sb="2" eb="3">
      <t>ジュン</t>
    </rPh>
    <rPh sb="3" eb="4">
      <t>シ</t>
    </rPh>
    <phoneticPr fontId="1"/>
  </si>
  <si>
    <t>山口健</t>
    <rPh sb="0" eb="2">
      <t>ヤマグチ</t>
    </rPh>
    <rPh sb="2" eb="3">
      <t>ケン</t>
    </rPh>
    <phoneticPr fontId="1"/>
  </si>
  <si>
    <t>神宮圭佑</t>
    <rPh sb="0" eb="2">
      <t>ジングウ</t>
    </rPh>
    <rPh sb="2" eb="4">
      <t>ケイスケ</t>
    </rPh>
    <phoneticPr fontId="1"/>
  </si>
  <si>
    <t>栗本祥代</t>
    <rPh sb="0" eb="2">
      <t>クリモト</t>
    </rPh>
    <rPh sb="2" eb="3">
      <t>ヨシ</t>
    </rPh>
    <rPh sb="3" eb="4">
      <t>ヨ</t>
    </rPh>
    <phoneticPr fontId="1"/>
  </si>
  <si>
    <t>土田健士朗</t>
    <rPh sb="0" eb="2">
      <t>ツチダ</t>
    </rPh>
    <rPh sb="2" eb="3">
      <t>ケン</t>
    </rPh>
    <rPh sb="3" eb="5">
      <t>シロウ</t>
    </rPh>
    <phoneticPr fontId="1"/>
  </si>
  <si>
    <t>小川久未子</t>
    <rPh sb="0" eb="2">
      <t>オガワ</t>
    </rPh>
    <rPh sb="2" eb="3">
      <t>ク</t>
    </rPh>
    <rPh sb="3" eb="4">
      <t>ミ</t>
    </rPh>
    <rPh sb="4" eb="5">
      <t>コ</t>
    </rPh>
    <phoneticPr fontId="1"/>
  </si>
  <si>
    <t>天達信也</t>
    <rPh sb="0" eb="1">
      <t>アマ</t>
    </rPh>
    <rPh sb="1" eb="2">
      <t>タチ</t>
    </rPh>
    <rPh sb="2" eb="4">
      <t>シンヤ</t>
    </rPh>
    <phoneticPr fontId="1"/>
  </si>
  <si>
    <t>檜上竜也</t>
    <rPh sb="0" eb="1">
      <t>ヒノキ</t>
    </rPh>
    <rPh sb="1" eb="2">
      <t>ウエ</t>
    </rPh>
    <rPh sb="2" eb="3">
      <t>リュウ</t>
    </rPh>
    <rPh sb="3" eb="4">
      <t>ヤ</t>
    </rPh>
    <phoneticPr fontId="1"/>
  </si>
  <si>
    <t>小林秀寧</t>
    <rPh sb="0" eb="2">
      <t>コバヤシ</t>
    </rPh>
    <rPh sb="2" eb="3">
      <t>ヒデ</t>
    </rPh>
    <rPh sb="3" eb="4">
      <t>ネイ</t>
    </rPh>
    <phoneticPr fontId="1"/>
  </si>
  <si>
    <t>田中絵里子</t>
    <rPh sb="0" eb="2">
      <t>タナカ</t>
    </rPh>
    <rPh sb="2" eb="5">
      <t>エリコ</t>
    </rPh>
    <phoneticPr fontId="1"/>
  </si>
  <si>
    <t>棄権</t>
    <rPh sb="0" eb="2">
      <t>キケン</t>
    </rPh>
    <phoneticPr fontId="1"/>
  </si>
  <si>
    <t>塚田一樹</t>
    <rPh sb="0" eb="2">
      <t>ツカダ</t>
    </rPh>
    <rPh sb="2" eb="4">
      <t>カズキ</t>
    </rPh>
    <phoneticPr fontId="1"/>
  </si>
  <si>
    <t>平野邦彦</t>
    <rPh sb="0" eb="2">
      <t>ヒラノ</t>
    </rPh>
    <rPh sb="2" eb="4">
      <t>クニヒコ</t>
    </rPh>
    <phoneticPr fontId="1"/>
  </si>
  <si>
    <t>松川京子</t>
    <rPh sb="0" eb="2">
      <t>マツカワ</t>
    </rPh>
    <rPh sb="2" eb="4">
      <t>キョウコ</t>
    </rPh>
    <phoneticPr fontId="1"/>
  </si>
  <si>
    <t>磯貝宏美</t>
    <rPh sb="0" eb="2">
      <t>イソガイ</t>
    </rPh>
    <rPh sb="2" eb="4">
      <t>ヒロミ</t>
    </rPh>
    <phoneticPr fontId="1"/>
  </si>
  <si>
    <t>今淳平</t>
    <rPh sb="0" eb="1">
      <t>コン</t>
    </rPh>
    <rPh sb="1" eb="3">
      <t>ジュンペイ</t>
    </rPh>
    <phoneticPr fontId="1"/>
  </si>
  <si>
    <t>浅沼法行</t>
    <rPh sb="0" eb="2">
      <t>アサヌマ</t>
    </rPh>
    <rPh sb="2" eb="4">
      <t>ノリユキ</t>
    </rPh>
    <phoneticPr fontId="1"/>
  </si>
  <si>
    <t>根本融磨</t>
    <rPh sb="0" eb="2">
      <t>ネモト</t>
    </rPh>
    <rPh sb="2" eb="3">
      <t>ユウ</t>
    </rPh>
    <rPh sb="3" eb="4">
      <t>マ</t>
    </rPh>
    <phoneticPr fontId="1"/>
  </si>
  <si>
    <t>佐々木依寿美</t>
    <rPh sb="0" eb="3">
      <t>ササキ</t>
    </rPh>
    <rPh sb="3" eb="4">
      <t>イ</t>
    </rPh>
    <rPh sb="4" eb="5">
      <t>コトブキ</t>
    </rPh>
    <rPh sb="5" eb="6">
      <t>ミ</t>
    </rPh>
    <phoneticPr fontId="1"/>
  </si>
  <si>
    <t>本間龍彦</t>
    <rPh sb="0" eb="2">
      <t>ホンマ</t>
    </rPh>
    <rPh sb="2" eb="3">
      <t>リュウ</t>
    </rPh>
    <rPh sb="3" eb="4">
      <t>ヒコ</t>
    </rPh>
    <phoneticPr fontId="1"/>
  </si>
  <si>
    <t>森島翔太</t>
    <rPh sb="0" eb="2">
      <t>モリシマ</t>
    </rPh>
    <rPh sb="2" eb="4">
      <t>ショウタ</t>
    </rPh>
    <phoneticPr fontId="1"/>
  </si>
  <si>
    <t>金子りさ</t>
    <rPh sb="0" eb="2">
      <t>カネコ</t>
    </rPh>
    <phoneticPr fontId="1"/>
  </si>
  <si>
    <t>北嶋梨沙</t>
    <rPh sb="0" eb="2">
      <t>キタジマ</t>
    </rPh>
    <rPh sb="2" eb="4">
      <t>リサ</t>
    </rPh>
    <phoneticPr fontId="1"/>
  </si>
  <si>
    <t>丸井敏文</t>
    <rPh sb="0" eb="2">
      <t>マルイ</t>
    </rPh>
    <rPh sb="2" eb="4">
      <t>トシフミ</t>
    </rPh>
    <phoneticPr fontId="1"/>
  </si>
  <si>
    <t>高木健伍</t>
    <rPh sb="0" eb="2">
      <t>タカギ</t>
    </rPh>
    <rPh sb="2" eb="3">
      <t>ケン</t>
    </rPh>
    <rPh sb="3" eb="4">
      <t>ゴ</t>
    </rPh>
    <phoneticPr fontId="1"/>
  </si>
  <si>
    <t>小俣知朗</t>
    <rPh sb="0" eb="2">
      <t>オマタ</t>
    </rPh>
    <rPh sb="2" eb="3">
      <t>トモ</t>
    </rPh>
    <rPh sb="3" eb="4">
      <t>ロウ</t>
    </rPh>
    <phoneticPr fontId="1"/>
  </si>
  <si>
    <t>高取亨</t>
    <rPh sb="0" eb="2">
      <t>タカトリ</t>
    </rPh>
    <rPh sb="2" eb="3">
      <t>トオル</t>
    </rPh>
    <phoneticPr fontId="1"/>
  </si>
  <si>
    <t>加藤萌</t>
    <rPh sb="0" eb="2">
      <t>カトウ</t>
    </rPh>
    <rPh sb="2" eb="3">
      <t>モエ</t>
    </rPh>
    <phoneticPr fontId="1"/>
  </si>
  <si>
    <t>澤田由香</t>
    <rPh sb="0" eb="2">
      <t>サワダ</t>
    </rPh>
    <rPh sb="2" eb="4">
      <t>ユカ</t>
    </rPh>
    <phoneticPr fontId="1"/>
  </si>
  <si>
    <t>猪狩暁子</t>
    <rPh sb="0" eb="2">
      <t>イノカリ</t>
    </rPh>
    <rPh sb="2" eb="4">
      <t>アキコ</t>
    </rPh>
    <phoneticPr fontId="1"/>
  </si>
  <si>
    <t>平田哲也</t>
    <rPh sb="0" eb="2">
      <t>ヒラタ</t>
    </rPh>
    <rPh sb="2" eb="4">
      <t>テツヤ</t>
    </rPh>
    <phoneticPr fontId="1"/>
  </si>
  <si>
    <t>中尾他恵子</t>
    <rPh sb="0" eb="2">
      <t>ナカオ</t>
    </rPh>
    <rPh sb="2" eb="3">
      <t>タ</t>
    </rPh>
    <rPh sb="3" eb="5">
      <t>ケイコ</t>
    </rPh>
    <phoneticPr fontId="1"/>
  </si>
  <si>
    <t>小山純子</t>
    <rPh sb="0" eb="2">
      <t>オヤマ</t>
    </rPh>
    <rPh sb="2" eb="4">
      <t>ジュンコ</t>
    </rPh>
    <phoneticPr fontId="1"/>
  </si>
  <si>
    <t>山下伸枝</t>
    <rPh sb="0" eb="2">
      <t>ヤマシタ</t>
    </rPh>
    <rPh sb="2" eb="4">
      <t>ノブエ</t>
    </rPh>
    <phoneticPr fontId="1"/>
  </si>
  <si>
    <t>冨岡康則</t>
    <rPh sb="0" eb="2">
      <t>トミオカ</t>
    </rPh>
    <rPh sb="2" eb="4">
      <t>ヤスノリ</t>
    </rPh>
    <phoneticPr fontId="1"/>
  </si>
  <si>
    <t>山下倫久</t>
    <rPh sb="0" eb="2">
      <t>ヤマシタ</t>
    </rPh>
    <rPh sb="2" eb="3">
      <t>リン</t>
    </rPh>
    <rPh sb="3" eb="4">
      <t>ク</t>
    </rPh>
    <phoneticPr fontId="1"/>
  </si>
  <si>
    <t>吉田祐助</t>
    <rPh sb="0" eb="2">
      <t>ヨシダ</t>
    </rPh>
    <rPh sb="2" eb="4">
      <t>ユウスケ</t>
    </rPh>
    <phoneticPr fontId="1"/>
  </si>
  <si>
    <t>MC松田寿←高木健伍</t>
    <rPh sb="2" eb="4">
      <t>マツダ</t>
    </rPh>
    <rPh sb="4" eb="5">
      <t>コトブキ</t>
    </rPh>
    <rPh sb="6" eb="8">
      <t>タカギ</t>
    </rPh>
    <rPh sb="8" eb="9">
      <t>ケン</t>
    </rPh>
    <rPh sb="9" eb="10">
      <t>ゴ</t>
    </rPh>
    <phoneticPr fontId="1"/>
  </si>
  <si>
    <t>小林敦哉</t>
    <phoneticPr fontId="1"/>
  </si>
  <si>
    <t>山口健→MC高橋正亘</t>
    <rPh sb="0" eb="2">
      <t>ヤマグチ</t>
    </rPh>
    <rPh sb="2" eb="3">
      <t>ケン</t>
    </rPh>
    <rPh sb="6" eb="8">
      <t>タカハシ</t>
    </rPh>
    <rPh sb="8" eb="9">
      <t>マサ</t>
    </rPh>
    <rPh sb="9" eb="10">
      <t>ワタル</t>
    </rPh>
    <phoneticPr fontId="1"/>
  </si>
  <si>
    <t>加藤拓也</t>
    <rPh sb="0" eb="2">
      <t>カトウ</t>
    </rPh>
    <rPh sb="2" eb="4">
      <t>タクヤ</t>
    </rPh>
    <phoneticPr fontId="1"/>
  </si>
  <si>
    <t>宍戸司</t>
    <rPh sb="0" eb="2">
      <t>シシド</t>
    </rPh>
    <rPh sb="2" eb="3">
      <t>ツカサ</t>
    </rPh>
    <phoneticPr fontId="1"/>
  </si>
  <si>
    <t>三宅悠介</t>
    <rPh sb="0" eb="2">
      <t>ミヤケ</t>
    </rPh>
    <rPh sb="2" eb="4">
      <t>ユウスケ</t>
    </rPh>
    <phoneticPr fontId="1"/>
  </si>
  <si>
    <t>光岡由佳</t>
    <rPh sb="0" eb="2">
      <t>ミツオカ</t>
    </rPh>
    <rPh sb="2" eb="4">
      <t>ユカ</t>
    </rPh>
    <phoneticPr fontId="1"/>
  </si>
  <si>
    <t>金澤佑莉</t>
    <rPh sb="0" eb="2">
      <t>カナザワ</t>
    </rPh>
    <rPh sb="2" eb="4">
      <t>ユリ</t>
    </rPh>
    <phoneticPr fontId="1"/>
  </si>
  <si>
    <t>服部峻</t>
    <rPh sb="0" eb="2">
      <t>ハットリ</t>
    </rPh>
    <rPh sb="2" eb="3">
      <t>シュン</t>
    </rPh>
    <phoneticPr fontId="1"/>
  </si>
  <si>
    <t>藤田七恵</t>
    <rPh sb="0" eb="2">
      <t>フジタ</t>
    </rPh>
    <rPh sb="2" eb="4">
      <t>ナナエ</t>
    </rPh>
    <phoneticPr fontId="1"/>
  </si>
  <si>
    <t>野田大祐</t>
    <rPh sb="0" eb="2">
      <t>ノダ</t>
    </rPh>
    <rPh sb="2" eb="4">
      <t>ダイスケ</t>
    </rPh>
    <phoneticPr fontId="1"/>
  </si>
  <si>
    <t>岡優介</t>
    <rPh sb="0" eb="1">
      <t>オカ</t>
    </rPh>
    <rPh sb="1" eb="3">
      <t>ユウスケ</t>
    </rPh>
    <phoneticPr fontId="1"/>
  </si>
  <si>
    <t>堀井翼</t>
    <rPh sb="0" eb="2">
      <t>ホリイ</t>
    </rPh>
    <rPh sb="2" eb="3">
      <t>ツバサ</t>
    </rPh>
    <phoneticPr fontId="1"/>
  </si>
  <si>
    <t>芦川泰成</t>
    <rPh sb="0" eb="2">
      <t>アシカワ</t>
    </rPh>
    <rPh sb="2" eb="4">
      <t>ヤスナリ</t>
    </rPh>
    <phoneticPr fontId="1"/>
  </si>
  <si>
    <t>長原里美</t>
    <rPh sb="0" eb="2">
      <t>ナガハラ</t>
    </rPh>
    <rPh sb="2" eb="4">
      <t>サトミ</t>
    </rPh>
    <phoneticPr fontId="1"/>
  </si>
  <si>
    <t>牛王博美</t>
    <rPh sb="0" eb="1">
      <t>ウシ</t>
    </rPh>
    <rPh sb="1" eb="2">
      <t>オウ</t>
    </rPh>
    <rPh sb="2" eb="4">
      <t>ヒロミ</t>
    </rPh>
    <phoneticPr fontId="1"/>
  </si>
  <si>
    <t>下瀬雅史</t>
    <rPh sb="0" eb="2">
      <t>シモセ</t>
    </rPh>
    <rPh sb="2" eb="4">
      <t>マサフミ</t>
    </rPh>
    <phoneticPr fontId="1"/>
  </si>
  <si>
    <t>上野悟史</t>
    <rPh sb="0" eb="2">
      <t>ウエノ</t>
    </rPh>
    <rPh sb="2" eb="4">
      <t>サトシ</t>
    </rPh>
    <phoneticPr fontId="1"/>
  </si>
  <si>
    <t>長原克博</t>
    <rPh sb="0" eb="2">
      <t>ナガハラ</t>
    </rPh>
    <rPh sb="2" eb="4">
      <t>カツヒロ</t>
    </rPh>
    <phoneticPr fontId="1"/>
  </si>
  <si>
    <t>山田博紀</t>
    <rPh sb="0" eb="2">
      <t>ヤマダ</t>
    </rPh>
    <rPh sb="2" eb="4">
      <t>ヒロキ</t>
    </rPh>
    <phoneticPr fontId="1"/>
  </si>
  <si>
    <t>ダラス・ケニー</t>
    <phoneticPr fontId="1"/>
  </si>
  <si>
    <t>潮田恭平</t>
    <rPh sb="0" eb="1">
      <t>シオ</t>
    </rPh>
    <rPh sb="1" eb="2">
      <t>タ</t>
    </rPh>
    <rPh sb="2" eb="4">
      <t>キョウヘイ</t>
    </rPh>
    <phoneticPr fontId="1"/>
  </si>
  <si>
    <t>山下広祐</t>
    <rPh sb="0" eb="2">
      <t>ヤマシタ</t>
    </rPh>
    <rPh sb="2" eb="3">
      <t>ヒロ</t>
    </rPh>
    <rPh sb="3" eb="4">
      <t>ユウ</t>
    </rPh>
    <phoneticPr fontId="1"/>
  </si>
  <si>
    <t>高橋卓也</t>
    <rPh sb="0" eb="2">
      <t>タカハシ</t>
    </rPh>
    <rPh sb="2" eb="4">
      <t>タクヤ</t>
    </rPh>
    <phoneticPr fontId="1"/>
  </si>
  <si>
    <t>寺田駿</t>
    <rPh sb="0" eb="2">
      <t>テラダ</t>
    </rPh>
    <rPh sb="2" eb="3">
      <t>シュン</t>
    </rPh>
    <phoneticPr fontId="1"/>
  </si>
  <si>
    <t>原賢男</t>
    <rPh sb="0" eb="1">
      <t>ハラ</t>
    </rPh>
    <rPh sb="1" eb="2">
      <t>ケン</t>
    </rPh>
    <rPh sb="2" eb="3">
      <t>オトコ</t>
    </rPh>
    <phoneticPr fontId="1"/>
  </si>
  <si>
    <t>服部峻</t>
    <rPh sb="0" eb="2">
      <t>ハットリ</t>
    </rPh>
    <rPh sb="2" eb="3">
      <t>シュン</t>
    </rPh>
    <phoneticPr fontId="1"/>
  </si>
  <si>
    <t>初田翔平</t>
    <rPh sb="0" eb="2">
      <t>ハツタ</t>
    </rPh>
    <rPh sb="2" eb="4">
      <t>ショウヘイ</t>
    </rPh>
    <phoneticPr fontId="1"/>
  </si>
  <si>
    <t>長原克博</t>
    <rPh sb="0" eb="2">
      <t>ナガハラ</t>
    </rPh>
    <rPh sb="2" eb="4">
      <t>カツヒロ</t>
    </rPh>
    <phoneticPr fontId="1"/>
  </si>
  <si>
    <t>清水一行</t>
    <rPh sb="0" eb="2">
      <t>シミズ</t>
    </rPh>
    <rPh sb="2" eb="4">
      <t>カズユキ</t>
    </rPh>
    <phoneticPr fontId="1"/>
  </si>
  <si>
    <t>山路雅哉</t>
    <rPh sb="0" eb="2">
      <t>ヤマジ</t>
    </rPh>
    <rPh sb="2" eb="4">
      <t>マサヤ</t>
    </rPh>
    <phoneticPr fontId="1"/>
  </si>
  <si>
    <t>伊藤譲</t>
    <rPh sb="0" eb="2">
      <t>イトウ</t>
    </rPh>
    <rPh sb="2" eb="3">
      <t>ユズル</t>
    </rPh>
    <phoneticPr fontId="1"/>
  </si>
  <si>
    <t>伊藤輝</t>
    <rPh sb="0" eb="2">
      <t>イトウ</t>
    </rPh>
    <rPh sb="2" eb="3">
      <t>カガヤ</t>
    </rPh>
    <phoneticPr fontId="1"/>
  </si>
  <si>
    <t>谷澤巧也</t>
    <rPh sb="0" eb="2">
      <t>タニサワ</t>
    </rPh>
    <rPh sb="2" eb="4">
      <t>タクヤ</t>
    </rPh>
    <phoneticPr fontId="1"/>
  </si>
  <si>
    <t>岡優介</t>
    <rPh sb="0" eb="1">
      <t>オカ</t>
    </rPh>
    <rPh sb="1" eb="3">
      <t>ユウスケ</t>
    </rPh>
    <phoneticPr fontId="1"/>
  </si>
  <si>
    <t>野原大輔</t>
    <rPh sb="0" eb="2">
      <t>ノハラ</t>
    </rPh>
    <rPh sb="2" eb="4">
      <t>ダイスケ</t>
    </rPh>
    <phoneticPr fontId="1"/>
  </si>
  <si>
    <t>小嶋鷹宗</t>
    <rPh sb="0" eb="2">
      <t>コジマ</t>
    </rPh>
    <rPh sb="2" eb="3">
      <t>タカ</t>
    </rPh>
    <rPh sb="3" eb="4">
      <t>ムネ</t>
    </rPh>
    <phoneticPr fontId="1"/>
  </si>
  <si>
    <t>渡辺梨沙</t>
    <rPh sb="0" eb="2">
      <t>ワタナベ</t>
    </rPh>
    <rPh sb="2" eb="4">
      <t>リサ</t>
    </rPh>
    <phoneticPr fontId="1"/>
  </si>
  <si>
    <t>關優子</t>
    <rPh sb="0" eb="1">
      <t>セキ</t>
    </rPh>
    <rPh sb="1" eb="3">
      <t>ユウコ</t>
    </rPh>
    <phoneticPr fontId="1"/>
  </si>
  <si>
    <t>只木美羽</t>
    <rPh sb="0" eb="2">
      <t>タダキ</t>
    </rPh>
    <rPh sb="2" eb="4">
      <t>ミワ</t>
    </rPh>
    <phoneticPr fontId="1"/>
  </si>
  <si>
    <t>松田春菜</t>
    <rPh sb="0" eb="2">
      <t>マツダ</t>
    </rPh>
    <rPh sb="2" eb="4">
      <t>ハルナ</t>
    </rPh>
    <phoneticPr fontId="1"/>
  </si>
  <si>
    <t>前田彩花</t>
    <rPh sb="0" eb="2">
      <t>マエダ</t>
    </rPh>
    <rPh sb="2" eb="4">
      <t>アヤカ</t>
    </rPh>
    <phoneticPr fontId="1"/>
  </si>
  <si>
    <t>光岡由佳</t>
    <rPh sb="0" eb="2">
      <t>ミツオカ</t>
    </rPh>
    <rPh sb="2" eb="4">
      <t>ユカ</t>
    </rPh>
    <phoneticPr fontId="1"/>
  </si>
  <si>
    <t>山田早紀</t>
    <rPh sb="0" eb="2">
      <t>ヤマダ</t>
    </rPh>
    <rPh sb="2" eb="4">
      <t>サキ</t>
    </rPh>
    <phoneticPr fontId="1"/>
  </si>
  <si>
    <t>長原里美</t>
    <rPh sb="0" eb="2">
      <t>ナガハラ</t>
    </rPh>
    <rPh sb="2" eb="4">
      <t>サトミ</t>
    </rPh>
    <phoneticPr fontId="1"/>
  </si>
  <si>
    <t>中家好美</t>
    <rPh sb="0" eb="2">
      <t>ナカイエ</t>
    </rPh>
    <rPh sb="2" eb="3">
      <t>ヨシミ</t>
    </rPh>
    <rPh sb="3" eb="4">
      <t>ミ</t>
    </rPh>
    <phoneticPr fontId="1"/>
  </si>
  <si>
    <t>道園菜美子</t>
    <rPh sb="0" eb="1">
      <t>ミチ</t>
    </rPh>
    <rPh sb="1" eb="2">
      <t>ソノ</t>
    </rPh>
    <rPh sb="2" eb="3">
      <t>ナ</t>
    </rPh>
    <rPh sb="3" eb="4">
      <t>ミ</t>
    </rPh>
    <rPh sb="4" eb="5">
      <t>コ</t>
    </rPh>
    <phoneticPr fontId="1"/>
  </si>
  <si>
    <t>室井瞳</t>
    <rPh sb="0" eb="2">
      <t>ムロイ</t>
    </rPh>
    <rPh sb="2" eb="3">
      <t>ヒトミ</t>
    </rPh>
    <phoneticPr fontId="1"/>
  </si>
  <si>
    <t>菊池涼香</t>
    <rPh sb="0" eb="2">
      <t>キクチ</t>
    </rPh>
    <rPh sb="2" eb="3">
      <t>リョウ</t>
    </rPh>
    <rPh sb="3" eb="4">
      <t>カオリ</t>
    </rPh>
    <phoneticPr fontId="1"/>
  </si>
  <si>
    <t>小幡沙希子</t>
    <rPh sb="0" eb="2">
      <t>コハタ</t>
    </rPh>
    <rPh sb="2" eb="3">
      <t>サ</t>
    </rPh>
    <rPh sb="3" eb="5">
      <t>ノリコ</t>
    </rPh>
    <phoneticPr fontId="1"/>
  </si>
  <si>
    <t>金澤佑莉</t>
    <rPh sb="0" eb="2">
      <t>カナザワ</t>
    </rPh>
    <rPh sb="2" eb="3">
      <t>ユウ</t>
    </rPh>
    <rPh sb="3" eb="4">
      <t>リ</t>
    </rPh>
    <phoneticPr fontId="1"/>
  </si>
  <si>
    <t>小久保陽香</t>
    <rPh sb="0" eb="3">
      <t>コクボ</t>
    </rPh>
    <rPh sb="3" eb="5">
      <t>ヨウカ</t>
    </rPh>
    <phoneticPr fontId="1"/>
  </si>
  <si>
    <t>鈴木萌</t>
    <rPh sb="0" eb="2">
      <t>スズキ</t>
    </rPh>
    <rPh sb="2" eb="3">
      <t>モエ</t>
    </rPh>
    <phoneticPr fontId="1"/>
  </si>
  <si>
    <t>常盤和宏</t>
    <rPh sb="0" eb="2">
      <t>トキワ</t>
    </rPh>
    <rPh sb="2" eb="3">
      <t>カズ</t>
    </rPh>
    <rPh sb="3" eb="4">
      <t>ヒロシ</t>
    </rPh>
    <phoneticPr fontId="1"/>
  </si>
  <si>
    <t>中村祐樹</t>
    <rPh sb="0" eb="2">
      <t>ナカムラ</t>
    </rPh>
    <rPh sb="2" eb="4">
      <t>ユウキ</t>
    </rPh>
    <phoneticPr fontId="1"/>
  </si>
  <si>
    <t>岸裕一</t>
    <rPh sb="0" eb="1">
      <t>キシ</t>
    </rPh>
    <rPh sb="1" eb="3">
      <t>ユウイチ</t>
    </rPh>
    <phoneticPr fontId="1"/>
  </si>
  <si>
    <t>宮下英之</t>
    <rPh sb="0" eb="2">
      <t>ミヤシタ</t>
    </rPh>
    <rPh sb="2" eb="4">
      <t>ヒデユキ</t>
    </rPh>
    <phoneticPr fontId="1"/>
  </si>
  <si>
    <t>松川拓也</t>
    <rPh sb="0" eb="2">
      <t>マツカワ</t>
    </rPh>
    <rPh sb="2" eb="4">
      <t>タクヤ</t>
    </rPh>
    <phoneticPr fontId="1"/>
  </si>
  <si>
    <t>齋藤宰</t>
    <rPh sb="0" eb="2">
      <t>サイトウ</t>
    </rPh>
    <rPh sb="2" eb="3">
      <t>サイ</t>
    </rPh>
    <phoneticPr fontId="1"/>
  </si>
  <si>
    <t>小野正善</t>
    <rPh sb="0" eb="2">
      <t>オノ</t>
    </rPh>
    <rPh sb="2" eb="4">
      <t>マサヨシ</t>
    </rPh>
    <phoneticPr fontId="1"/>
  </si>
  <si>
    <t>木口真徳</t>
    <rPh sb="0" eb="2">
      <t>キグチ</t>
    </rPh>
    <rPh sb="2" eb="3">
      <t>マ</t>
    </rPh>
    <rPh sb="3" eb="4">
      <t>トク</t>
    </rPh>
    <phoneticPr fontId="1"/>
  </si>
  <si>
    <t>三宅悠介</t>
    <rPh sb="0" eb="2">
      <t>ミヤケ</t>
    </rPh>
    <rPh sb="2" eb="4">
      <t>ユウスケ</t>
    </rPh>
    <phoneticPr fontId="1"/>
  </si>
  <si>
    <t>笹間なつき</t>
    <rPh sb="0" eb="2">
      <t>ササマ</t>
    </rPh>
    <phoneticPr fontId="1"/>
  </si>
  <si>
    <t>藤田七恵</t>
    <rPh sb="0" eb="2">
      <t>フジタ</t>
    </rPh>
    <rPh sb="2" eb="4">
      <t>ナナエ</t>
    </rPh>
    <phoneticPr fontId="1"/>
  </si>
  <si>
    <t>牛王博美</t>
    <rPh sb="0" eb="1">
      <t>ウシ</t>
    </rPh>
    <rPh sb="1" eb="2">
      <t>オウ</t>
    </rPh>
    <rPh sb="2" eb="4">
      <t>ヒロミ</t>
    </rPh>
    <phoneticPr fontId="1"/>
  </si>
  <si>
    <t>野田大祐</t>
    <rPh sb="0" eb="2">
      <t>ノダ</t>
    </rPh>
    <rPh sb="2" eb="4">
      <t>ダイスケ</t>
    </rPh>
    <phoneticPr fontId="1"/>
  </si>
  <si>
    <t>吉田峻洋</t>
    <rPh sb="0" eb="2">
      <t>ヨシダ</t>
    </rPh>
    <rPh sb="2" eb="3">
      <t>シュン</t>
    </rPh>
    <rPh sb="3" eb="4">
      <t>ヨウ</t>
    </rPh>
    <phoneticPr fontId="1"/>
  </si>
  <si>
    <t>下瀬雅史</t>
    <rPh sb="0" eb="2">
      <t>シモセ</t>
    </rPh>
    <rPh sb="2" eb="4">
      <t>マサシ</t>
    </rPh>
    <phoneticPr fontId="1"/>
  </si>
  <si>
    <t>加藤祐美</t>
    <rPh sb="0" eb="2">
      <t>カトウ</t>
    </rPh>
    <rPh sb="2" eb="4">
      <t>ユミ</t>
    </rPh>
    <phoneticPr fontId="1"/>
  </si>
  <si>
    <t>遠藤美那</t>
    <rPh sb="0" eb="2">
      <t>エンドウ</t>
    </rPh>
    <rPh sb="2" eb="4">
      <t>ミナ</t>
    </rPh>
    <phoneticPr fontId="1"/>
  </si>
  <si>
    <t>佐々木諒</t>
    <rPh sb="0" eb="3">
      <t>ササキ</t>
    </rPh>
    <rPh sb="3" eb="4">
      <t>リョウ</t>
    </rPh>
    <phoneticPr fontId="1"/>
  </si>
  <si>
    <t>小原義崇</t>
    <rPh sb="0" eb="2">
      <t>オハラ</t>
    </rPh>
    <rPh sb="2" eb="3">
      <t>ギ</t>
    </rPh>
    <rPh sb="3" eb="4">
      <t>タカシ</t>
    </rPh>
    <phoneticPr fontId="1"/>
  </si>
  <si>
    <t>池上雄士</t>
    <rPh sb="0" eb="2">
      <t>イケガミ</t>
    </rPh>
    <rPh sb="2" eb="3">
      <t>オス</t>
    </rPh>
    <rPh sb="3" eb="4">
      <t>シ</t>
    </rPh>
    <phoneticPr fontId="1"/>
  </si>
  <si>
    <t>松田優馬</t>
    <rPh sb="0" eb="2">
      <t>マツダ</t>
    </rPh>
    <rPh sb="2" eb="4">
      <t>ユウマ</t>
    </rPh>
    <phoneticPr fontId="1"/>
  </si>
  <si>
    <t>加藤順一</t>
    <rPh sb="0" eb="2">
      <t>カトウ</t>
    </rPh>
    <rPh sb="2" eb="4">
      <t>ジュンイチ</t>
    </rPh>
    <phoneticPr fontId="1"/>
  </si>
  <si>
    <t>宍戸司</t>
    <rPh sb="0" eb="2">
      <t>シシド</t>
    </rPh>
    <rPh sb="2" eb="3">
      <t>ツカサ</t>
    </rPh>
    <phoneticPr fontId="1"/>
  </si>
  <si>
    <t>小宮慎吾</t>
    <rPh sb="0" eb="2">
      <t>コミヤ</t>
    </rPh>
    <rPh sb="2" eb="4">
      <t>シンゴ</t>
    </rPh>
    <phoneticPr fontId="1"/>
  </si>
  <si>
    <t>森屋友喬</t>
    <rPh sb="0" eb="2">
      <t>モリヤ</t>
    </rPh>
    <rPh sb="2" eb="3">
      <t>トモ</t>
    </rPh>
    <rPh sb="3" eb="4">
      <t>タカシ</t>
    </rPh>
    <phoneticPr fontId="1"/>
  </si>
  <si>
    <t>西村有貴</t>
    <rPh sb="0" eb="2">
      <t>ニシムラ</t>
    </rPh>
    <rPh sb="2" eb="4">
      <t>ユウキ</t>
    </rPh>
    <phoneticPr fontId="1"/>
  </si>
  <si>
    <t>伊藤輝</t>
    <rPh sb="0" eb="2">
      <t>イトウ</t>
    </rPh>
    <rPh sb="2" eb="3">
      <t>ヒカル</t>
    </rPh>
    <phoneticPr fontId="1"/>
  </si>
  <si>
    <t>吉澤慎哉</t>
    <rPh sb="0" eb="2">
      <t>ヨシザワ</t>
    </rPh>
    <rPh sb="2" eb="4">
      <t>シンヤ</t>
    </rPh>
    <phoneticPr fontId="1"/>
  </si>
  <si>
    <t>菊池涼香</t>
    <rPh sb="0" eb="2">
      <t>キクチ</t>
    </rPh>
    <rPh sb="2" eb="4">
      <t>スズカ</t>
    </rPh>
    <phoneticPr fontId="1"/>
  </si>
  <si>
    <t>西平工</t>
    <rPh sb="0" eb="2">
      <t>ニシヒラ</t>
    </rPh>
    <rPh sb="2" eb="3">
      <t>コウ</t>
    </rPh>
    <phoneticPr fontId="1"/>
  </si>
  <si>
    <t>島村友紀子</t>
    <rPh sb="0" eb="2">
      <t>シマムラ</t>
    </rPh>
    <rPh sb="2" eb="5">
      <t>ユキコ</t>
    </rPh>
    <phoneticPr fontId="1"/>
  </si>
  <si>
    <t>杉本諒</t>
    <rPh sb="0" eb="2">
      <t>スギモト</t>
    </rPh>
    <rPh sb="2" eb="3">
      <t>リョウ</t>
    </rPh>
    <phoneticPr fontId="1"/>
  </si>
  <si>
    <t>小原義崇</t>
    <rPh sb="0" eb="2">
      <t>オハラ</t>
    </rPh>
    <rPh sb="2" eb="4">
      <t>ヨシムネ</t>
    </rPh>
    <phoneticPr fontId="1"/>
  </si>
  <si>
    <t>渡辺涼子</t>
    <rPh sb="0" eb="2">
      <t>ワタナベ</t>
    </rPh>
    <rPh sb="2" eb="4">
      <t>リョウコ</t>
    </rPh>
    <phoneticPr fontId="1"/>
  </si>
  <si>
    <t>小久保陽香</t>
    <rPh sb="0" eb="3">
      <t>コクボ</t>
    </rPh>
    <rPh sb="3" eb="4">
      <t>ヨウ</t>
    </rPh>
    <rPh sb="4" eb="5">
      <t>カオ</t>
    </rPh>
    <phoneticPr fontId="1"/>
  </si>
  <si>
    <t>弓田剛史</t>
    <rPh sb="0" eb="2">
      <t>ユミタ</t>
    </rPh>
    <rPh sb="2" eb="3">
      <t>ツヨシ</t>
    </rPh>
    <rPh sb="3" eb="4">
      <t>フミ</t>
    </rPh>
    <phoneticPr fontId="1"/>
  </si>
  <si>
    <t>瀧澤駿</t>
    <rPh sb="0" eb="2">
      <t>タキザワ</t>
    </rPh>
    <rPh sb="2" eb="3">
      <t>シュン</t>
    </rPh>
    <phoneticPr fontId="1"/>
  </si>
  <si>
    <t>前岡佑輔</t>
    <rPh sb="0" eb="2">
      <t>マエオカ</t>
    </rPh>
    <rPh sb="2" eb="4">
      <t>ユウスケ</t>
    </rPh>
    <phoneticPr fontId="1"/>
  </si>
  <si>
    <t>金子豪</t>
    <rPh sb="0" eb="2">
      <t>カネコ</t>
    </rPh>
    <rPh sb="2" eb="3">
      <t>ゴウ</t>
    </rPh>
    <phoneticPr fontId="1"/>
  </si>
  <si>
    <t>島谷航平</t>
    <rPh sb="0" eb="2">
      <t>シマヤ</t>
    </rPh>
    <rPh sb="2" eb="4">
      <t>コウヘイ</t>
    </rPh>
    <phoneticPr fontId="1"/>
  </si>
  <si>
    <t>笹島基弘</t>
    <rPh sb="0" eb="2">
      <t>ササジマ</t>
    </rPh>
    <rPh sb="2" eb="4">
      <t>モトヒロ</t>
    </rPh>
    <phoneticPr fontId="1"/>
  </si>
  <si>
    <t>生井佑介</t>
    <rPh sb="0" eb="2">
      <t>ナマイ</t>
    </rPh>
    <rPh sb="2" eb="4">
      <t>ユウスケ</t>
    </rPh>
    <phoneticPr fontId="1"/>
  </si>
  <si>
    <t>池上雄二</t>
    <rPh sb="0" eb="2">
      <t>イケガミ</t>
    </rPh>
    <rPh sb="2" eb="4">
      <t>ユウジ</t>
    </rPh>
    <phoneticPr fontId="1"/>
  </si>
  <si>
    <t>芦川泰成</t>
    <rPh sb="0" eb="2">
      <t>アシカワ</t>
    </rPh>
    <rPh sb="2" eb="4">
      <t>ヤスナリ</t>
    </rPh>
    <phoneticPr fontId="1"/>
  </si>
  <si>
    <t>堀井翼</t>
    <rPh sb="0" eb="2">
      <t>ホリイ</t>
    </rPh>
    <rPh sb="2" eb="3">
      <t>ツバサ</t>
    </rPh>
    <phoneticPr fontId="1"/>
  </si>
  <si>
    <t>寺田峻</t>
    <rPh sb="0" eb="2">
      <t>テラダ</t>
    </rPh>
    <rPh sb="2" eb="3">
      <t>シュン</t>
    </rPh>
    <phoneticPr fontId="1"/>
  </si>
  <si>
    <t>中村彩加</t>
    <rPh sb="0" eb="2">
      <t>ナカムラ</t>
    </rPh>
    <rPh sb="2" eb="4">
      <t>アヤカ</t>
    </rPh>
    <phoneticPr fontId="1"/>
  </si>
  <si>
    <t>中家好美</t>
    <rPh sb="0" eb="2">
      <t>ナカイエ</t>
    </rPh>
    <rPh sb="2" eb="3">
      <t>コノ</t>
    </rPh>
    <rPh sb="3" eb="4">
      <t>ミ</t>
    </rPh>
    <phoneticPr fontId="1"/>
  </si>
  <si>
    <t>牛王博美</t>
    <rPh sb="0" eb="2">
      <t>ウシオウ</t>
    </rPh>
    <rPh sb="2" eb="4">
      <t>ヒロミ</t>
    </rPh>
    <phoneticPr fontId="1"/>
  </si>
  <si>
    <t>金澤佑莉</t>
    <rPh sb="0" eb="2">
      <t>カナザワ</t>
    </rPh>
    <rPh sb="2" eb="4">
      <t>ユウリ</t>
    </rPh>
    <phoneticPr fontId="1"/>
  </si>
  <si>
    <t>高橋春菜</t>
    <rPh sb="0" eb="2">
      <t>タカハシ</t>
    </rPh>
    <rPh sb="2" eb="4">
      <t>ハルナ</t>
    </rPh>
    <phoneticPr fontId="1"/>
  </si>
  <si>
    <t>山田博樹</t>
    <rPh sb="0" eb="2">
      <t>ヤマダ</t>
    </rPh>
    <rPh sb="2" eb="4">
      <t>ヒロキ</t>
    </rPh>
    <phoneticPr fontId="1"/>
  </si>
  <si>
    <t>大野露</t>
    <rPh sb="0" eb="2">
      <t>オオノ</t>
    </rPh>
    <rPh sb="2" eb="3">
      <t>ツユ</t>
    </rPh>
    <phoneticPr fontId="1"/>
  </si>
  <si>
    <t>ﾌｧﾝ・ﾃｨ・ｺﾞｯｸ・ﾊｰ</t>
    <phoneticPr fontId="1"/>
  </si>
  <si>
    <t>佐藤拓也</t>
    <rPh sb="0" eb="2">
      <t>サトウ</t>
    </rPh>
    <rPh sb="2" eb="4">
      <t>タクヤ</t>
    </rPh>
    <phoneticPr fontId="1"/>
  </si>
  <si>
    <t>末永敏明</t>
    <rPh sb="0" eb="2">
      <t>スエナガ</t>
    </rPh>
    <rPh sb="2" eb="4">
      <t>トシアキ</t>
    </rPh>
    <phoneticPr fontId="1"/>
  </si>
  <si>
    <t>徳永将太郎</t>
    <rPh sb="0" eb="2">
      <t>トクナガ</t>
    </rPh>
    <rPh sb="2" eb="3">
      <t>ショウ</t>
    </rPh>
    <rPh sb="3" eb="5">
      <t>タロウ</t>
    </rPh>
    <phoneticPr fontId="1"/>
  </si>
  <si>
    <t>鈴木利之</t>
    <rPh sb="0" eb="2">
      <t>スズキ</t>
    </rPh>
    <rPh sb="2" eb="4">
      <t>トシユキ</t>
    </rPh>
    <phoneticPr fontId="1"/>
  </si>
  <si>
    <t>及川利行</t>
    <rPh sb="0" eb="2">
      <t>オイカワ</t>
    </rPh>
    <rPh sb="2" eb="4">
      <t>トシユキ</t>
    </rPh>
    <phoneticPr fontId="1"/>
  </si>
  <si>
    <t>斉藤邦宏</t>
    <rPh sb="0" eb="2">
      <t>サイトウ</t>
    </rPh>
    <rPh sb="2" eb="4">
      <t>クニヒロ</t>
    </rPh>
    <phoneticPr fontId="1"/>
  </si>
  <si>
    <t>半藤康大</t>
    <rPh sb="0" eb="1">
      <t>ハン</t>
    </rPh>
    <rPh sb="1" eb="2">
      <t>フジ</t>
    </rPh>
    <rPh sb="2" eb="3">
      <t>コウ</t>
    </rPh>
    <rPh sb="3" eb="4">
      <t>ダイ</t>
    </rPh>
    <phoneticPr fontId="1"/>
  </si>
  <si>
    <t>荻野義弘</t>
    <rPh sb="0" eb="2">
      <t>オギノ</t>
    </rPh>
    <rPh sb="2" eb="4">
      <t>ヨシヒロ</t>
    </rPh>
    <phoneticPr fontId="1"/>
  </si>
  <si>
    <t>田中友章</t>
    <rPh sb="0" eb="2">
      <t>タナカ</t>
    </rPh>
    <rPh sb="2" eb="4">
      <t>トモアキ</t>
    </rPh>
    <phoneticPr fontId="1"/>
  </si>
  <si>
    <t>関口智久</t>
    <rPh sb="0" eb="2">
      <t>セキグチ</t>
    </rPh>
    <rPh sb="2" eb="4">
      <t>トモヒサ</t>
    </rPh>
    <phoneticPr fontId="1"/>
  </si>
  <si>
    <t>福島徹</t>
    <rPh sb="0" eb="2">
      <t>フクシマ</t>
    </rPh>
    <rPh sb="2" eb="3">
      <t>トオル</t>
    </rPh>
    <phoneticPr fontId="1"/>
  </si>
  <si>
    <t>佐藤壮之</t>
    <rPh sb="0" eb="2">
      <t>サトウ</t>
    </rPh>
    <rPh sb="2" eb="3">
      <t>ソウ</t>
    </rPh>
    <rPh sb="3" eb="4">
      <t>ユキ</t>
    </rPh>
    <phoneticPr fontId="1"/>
  </si>
  <si>
    <t>阿部雅人</t>
    <rPh sb="0" eb="2">
      <t>アベ</t>
    </rPh>
    <rPh sb="2" eb="4">
      <t>マサト</t>
    </rPh>
    <phoneticPr fontId="1"/>
  </si>
  <si>
    <t>入江雄大</t>
    <rPh sb="0" eb="2">
      <t>イリエ</t>
    </rPh>
    <rPh sb="2" eb="4">
      <t>ユウダイ</t>
    </rPh>
    <phoneticPr fontId="1"/>
  </si>
  <si>
    <t>福士豊</t>
    <rPh sb="0" eb="2">
      <t>フクシ</t>
    </rPh>
    <rPh sb="2" eb="3">
      <t>ユタカ</t>
    </rPh>
    <phoneticPr fontId="1"/>
  </si>
  <si>
    <t>浅野守</t>
    <rPh sb="0" eb="2">
      <t>アサノ</t>
    </rPh>
    <rPh sb="2" eb="3">
      <t>マモル</t>
    </rPh>
    <phoneticPr fontId="1"/>
  </si>
  <si>
    <t>田邊奈穂</t>
    <rPh sb="0" eb="2">
      <t>タナベ</t>
    </rPh>
    <rPh sb="2" eb="4">
      <t>ナホ</t>
    </rPh>
    <phoneticPr fontId="1"/>
  </si>
  <si>
    <t>長島一恵</t>
    <rPh sb="0" eb="2">
      <t>ナガシマ</t>
    </rPh>
    <rPh sb="2" eb="4">
      <t>カズエ</t>
    </rPh>
    <phoneticPr fontId="1"/>
  </si>
  <si>
    <t>木村由美子</t>
    <rPh sb="0" eb="2">
      <t>キムラ</t>
    </rPh>
    <rPh sb="2" eb="5">
      <t>ユミコ</t>
    </rPh>
    <phoneticPr fontId="1"/>
  </si>
  <si>
    <t>阿萬香織</t>
    <rPh sb="0" eb="1">
      <t>ア</t>
    </rPh>
    <rPh sb="1" eb="2">
      <t>マン</t>
    </rPh>
    <rPh sb="2" eb="4">
      <t>カオリ</t>
    </rPh>
    <phoneticPr fontId="1"/>
  </si>
  <si>
    <t>樽川尚美</t>
    <rPh sb="0" eb="2">
      <t>タルカワ</t>
    </rPh>
    <rPh sb="2" eb="4">
      <t>ナオミ</t>
    </rPh>
    <phoneticPr fontId="1"/>
  </si>
  <si>
    <t>金子由希恵</t>
    <rPh sb="0" eb="2">
      <t>カネコ</t>
    </rPh>
    <rPh sb="2" eb="5">
      <t>ユキエ</t>
    </rPh>
    <phoneticPr fontId="1"/>
  </si>
  <si>
    <t>大塚里美</t>
    <rPh sb="0" eb="2">
      <t>オオツカ</t>
    </rPh>
    <rPh sb="2" eb="4">
      <t>サトミ</t>
    </rPh>
    <phoneticPr fontId="1"/>
  </si>
  <si>
    <t>浅野清美</t>
    <rPh sb="0" eb="2">
      <t>アサノ</t>
    </rPh>
    <rPh sb="2" eb="4">
      <t>キヨミ</t>
    </rPh>
    <phoneticPr fontId="1"/>
  </si>
  <si>
    <t>濱邊沙織</t>
    <rPh sb="0" eb="2">
      <t>ハマベ</t>
    </rPh>
    <rPh sb="2" eb="4">
      <t>サオリ</t>
    </rPh>
    <phoneticPr fontId="1"/>
  </si>
  <si>
    <t>中川夏美</t>
    <rPh sb="0" eb="2">
      <t>ナカガワ</t>
    </rPh>
    <rPh sb="2" eb="4">
      <t>ナツミ</t>
    </rPh>
    <phoneticPr fontId="1"/>
  </si>
  <si>
    <t>常石真梨奈</t>
    <rPh sb="0" eb="2">
      <t>ツネイシ</t>
    </rPh>
    <rPh sb="2" eb="4">
      <t>マリ</t>
    </rPh>
    <rPh sb="4" eb="5">
      <t>ナ</t>
    </rPh>
    <phoneticPr fontId="1"/>
  </si>
  <si>
    <t>鈴木満寿美</t>
    <rPh sb="0" eb="2">
      <t>スズキ</t>
    </rPh>
    <rPh sb="2" eb="5">
      <t>マスミ</t>
    </rPh>
    <phoneticPr fontId="1"/>
  </si>
  <si>
    <t>上枝奈央子</t>
    <rPh sb="0" eb="2">
      <t>カミエダ</t>
    </rPh>
    <rPh sb="2" eb="5">
      <t>ナオコ</t>
    </rPh>
    <phoneticPr fontId="1"/>
  </si>
  <si>
    <t>近藤志織</t>
    <rPh sb="0" eb="2">
      <t>コンドウ</t>
    </rPh>
    <rPh sb="2" eb="4">
      <t>シオリ</t>
    </rPh>
    <phoneticPr fontId="1"/>
  </si>
  <si>
    <t>竹山美智代</t>
    <rPh sb="0" eb="2">
      <t>タケヤマ</t>
    </rPh>
    <rPh sb="2" eb="5">
      <t>ミチヨ</t>
    </rPh>
    <phoneticPr fontId="1"/>
  </si>
  <si>
    <t>阿久澤翼</t>
    <rPh sb="0" eb="3">
      <t>アクザワ</t>
    </rPh>
    <rPh sb="3" eb="4">
      <t>ツバサ</t>
    </rPh>
    <phoneticPr fontId="1"/>
  </si>
  <si>
    <t>三井邦雄</t>
    <rPh sb="0" eb="2">
      <t>ミツイ</t>
    </rPh>
    <rPh sb="2" eb="4">
      <t>クニオ</t>
    </rPh>
    <phoneticPr fontId="1"/>
  </si>
  <si>
    <t>岡崎和弘</t>
    <rPh sb="0" eb="2">
      <t>オカザキ</t>
    </rPh>
    <rPh sb="2" eb="4">
      <t>カズヒロ</t>
    </rPh>
    <phoneticPr fontId="1"/>
  </si>
  <si>
    <t>中村充良</t>
    <rPh sb="0" eb="2">
      <t>ナカムラ</t>
    </rPh>
    <rPh sb="2" eb="3">
      <t>ミツル</t>
    </rPh>
    <rPh sb="3" eb="4">
      <t>リョウ</t>
    </rPh>
    <phoneticPr fontId="1"/>
  </si>
  <si>
    <t>十枝内幸一朗</t>
    <rPh sb="0" eb="1">
      <t>ジュウ</t>
    </rPh>
    <rPh sb="1" eb="2">
      <t>エダ</t>
    </rPh>
    <rPh sb="2" eb="3">
      <t>ウチ</t>
    </rPh>
    <rPh sb="3" eb="6">
      <t>コウイチロウ</t>
    </rPh>
    <phoneticPr fontId="1"/>
  </si>
  <si>
    <t>田島謙二</t>
    <rPh sb="0" eb="2">
      <t>タジマ</t>
    </rPh>
    <rPh sb="2" eb="4">
      <t>ケンジ</t>
    </rPh>
    <phoneticPr fontId="1"/>
  </si>
  <si>
    <t>田邊武志</t>
    <rPh sb="0" eb="2">
      <t>タナベ</t>
    </rPh>
    <rPh sb="2" eb="4">
      <t>タケシ</t>
    </rPh>
    <phoneticPr fontId="1"/>
  </si>
  <si>
    <t>早田賢也</t>
    <rPh sb="0" eb="2">
      <t>ハヤタ</t>
    </rPh>
    <rPh sb="2" eb="4">
      <t>ケンヤ</t>
    </rPh>
    <phoneticPr fontId="1"/>
  </si>
  <si>
    <t>関口宗賢</t>
    <rPh sb="0" eb="2">
      <t>セキグチ</t>
    </rPh>
    <rPh sb="2" eb="4">
      <t>ソウケン</t>
    </rPh>
    <phoneticPr fontId="1"/>
  </si>
  <si>
    <t>渡辺伸二郎</t>
    <rPh sb="0" eb="2">
      <t>ワタナベ</t>
    </rPh>
    <rPh sb="2" eb="5">
      <t>シンジロウ</t>
    </rPh>
    <phoneticPr fontId="1"/>
  </si>
  <si>
    <t>澁田美貴</t>
    <rPh sb="0" eb="2">
      <t>シブタ</t>
    </rPh>
    <rPh sb="2" eb="4">
      <t>ミキ</t>
    </rPh>
    <phoneticPr fontId="1"/>
  </si>
  <si>
    <t>堀部雅弘</t>
    <rPh sb="0" eb="2">
      <t>ホリベ</t>
    </rPh>
    <rPh sb="2" eb="4">
      <t>マサヒロ</t>
    </rPh>
    <phoneticPr fontId="1"/>
  </si>
  <si>
    <t>土屋亜友美</t>
    <rPh sb="0" eb="2">
      <t>ツチヤ</t>
    </rPh>
    <rPh sb="2" eb="5">
      <t>アユミ</t>
    </rPh>
    <phoneticPr fontId="1"/>
  </si>
  <si>
    <t>菅野光江</t>
    <rPh sb="0" eb="2">
      <t>スガノ</t>
    </rPh>
    <rPh sb="2" eb="4">
      <t>ミツエ</t>
    </rPh>
    <phoneticPr fontId="1"/>
  </si>
  <si>
    <t>堀部友梨子</t>
    <rPh sb="0" eb="2">
      <t>ホリベ</t>
    </rPh>
    <rPh sb="2" eb="5">
      <t>ユリコ</t>
    </rPh>
    <phoneticPr fontId="1"/>
  </si>
  <si>
    <t>岡村和博</t>
    <rPh sb="0" eb="2">
      <t>オカムラ</t>
    </rPh>
    <rPh sb="2" eb="4">
      <t>カズヒロ</t>
    </rPh>
    <phoneticPr fontId="1"/>
  </si>
  <si>
    <t>金子靖匡</t>
    <rPh sb="0" eb="2">
      <t>カネコ</t>
    </rPh>
    <rPh sb="2" eb="3">
      <t>ヤス</t>
    </rPh>
    <rPh sb="3" eb="4">
      <t>クニ</t>
    </rPh>
    <phoneticPr fontId="1"/>
  </si>
  <si>
    <t>木村悟志</t>
    <rPh sb="0" eb="2">
      <t>キムラ</t>
    </rPh>
    <rPh sb="2" eb="4">
      <t>サトシ</t>
    </rPh>
    <phoneticPr fontId="1"/>
  </si>
  <si>
    <t>分部秀司</t>
    <rPh sb="0" eb="2">
      <t>ワケベ</t>
    </rPh>
    <rPh sb="2" eb="4">
      <t>シュウジ</t>
    </rPh>
    <phoneticPr fontId="1"/>
  </si>
  <si>
    <t>中山亮</t>
    <rPh sb="0" eb="2">
      <t>ナカヤマ</t>
    </rPh>
    <rPh sb="2" eb="3">
      <t>トオル</t>
    </rPh>
    <phoneticPr fontId="1"/>
  </si>
  <si>
    <t>佐藤修一</t>
    <rPh sb="0" eb="2">
      <t>サトウ</t>
    </rPh>
    <rPh sb="2" eb="4">
      <t>シュウイチ</t>
    </rPh>
    <phoneticPr fontId="1"/>
  </si>
  <si>
    <t>脇谷晋平</t>
    <rPh sb="0" eb="2">
      <t>ワキタニ</t>
    </rPh>
    <rPh sb="2" eb="4">
      <t>シンペイ</t>
    </rPh>
    <phoneticPr fontId="1"/>
  </si>
  <si>
    <t>兼城真</t>
    <rPh sb="0" eb="2">
      <t>ケンジョウ</t>
    </rPh>
    <rPh sb="2" eb="3">
      <t>シン</t>
    </rPh>
    <phoneticPr fontId="1"/>
  </si>
  <si>
    <t>井本光紀</t>
    <rPh sb="0" eb="2">
      <t>イモト</t>
    </rPh>
    <rPh sb="2" eb="4">
      <t>ミツノリ</t>
    </rPh>
    <phoneticPr fontId="1"/>
  </si>
  <si>
    <t>荒岡剛大</t>
    <rPh sb="0" eb="2">
      <t>アラオカ</t>
    </rPh>
    <rPh sb="2" eb="3">
      <t>ゴウ</t>
    </rPh>
    <rPh sb="3" eb="4">
      <t>ダイ</t>
    </rPh>
    <phoneticPr fontId="1"/>
  </si>
  <si>
    <t>石川裕嗣</t>
    <rPh sb="0" eb="2">
      <t>イシカワ</t>
    </rPh>
    <rPh sb="2" eb="4">
      <t>ヒロツグ</t>
    </rPh>
    <phoneticPr fontId="1"/>
  </si>
  <si>
    <t>新井勲美</t>
    <rPh sb="0" eb="2">
      <t>アライ</t>
    </rPh>
    <rPh sb="2" eb="3">
      <t>イサオ</t>
    </rPh>
    <rPh sb="3" eb="4">
      <t>ビ</t>
    </rPh>
    <phoneticPr fontId="1"/>
  </si>
  <si>
    <t>-</t>
    <phoneticPr fontId="1"/>
  </si>
  <si>
    <t>兼城真</t>
    <rPh sb="0" eb="2">
      <t>カネシロ</t>
    </rPh>
    <rPh sb="2" eb="3">
      <t>シン</t>
    </rPh>
    <phoneticPr fontId="1"/>
  </si>
  <si>
    <t>金子靖匡</t>
    <rPh sb="0" eb="2">
      <t>カネコ</t>
    </rPh>
    <rPh sb="2" eb="3">
      <t>ヤスシ</t>
    </rPh>
    <rPh sb="3" eb="4">
      <t>マサシ</t>
    </rPh>
    <phoneticPr fontId="1"/>
  </si>
  <si>
    <t>米山千明</t>
    <rPh sb="0" eb="2">
      <t>ヨネヤマ</t>
    </rPh>
    <rPh sb="2" eb="4">
      <t>チアキ</t>
    </rPh>
    <phoneticPr fontId="1"/>
  </si>
  <si>
    <t>砺波義一</t>
    <rPh sb="0" eb="2">
      <t>トナミ</t>
    </rPh>
    <rPh sb="2" eb="4">
      <t>ヨシカズ</t>
    </rPh>
    <phoneticPr fontId="1"/>
  </si>
  <si>
    <t>井本光紀</t>
    <rPh sb="0" eb="2">
      <t>イモト</t>
    </rPh>
    <rPh sb="2" eb="4">
      <t>コウキ</t>
    </rPh>
    <phoneticPr fontId="1"/>
  </si>
  <si>
    <t>金子哲</t>
    <rPh sb="0" eb="2">
      <t>カネコ</t>
    </rPh>
    <rPh sb="2" eb="3">
      <t>テツ</t>
    </rPh>
    <phoneticPr fontId="1"/>
  </si>
  <si>
    <t>中山亮</t>
    <rPh sb="0" eb="2">
      <t>ナカヤマ</t>
    </rPh>
    <rPh sb="2" eb="3">
      <t>リョウ</t>
    </rPh>
    <phoneticPr fontId="1"/>
  </si>
  <si>
    <t>兼城真</t>
    <rPh sb="0" eb="1">
      <t>ケン</t>
    </rPh>
    <rPh sb="1" eb="2">
      <t>シロ</t>
    </rPh>
    <rPh sb="2" eb="3">
      <t>シン</t>
    </rPh>
    <phoneticPr fontId="1"/>
  </si>
  <si>
    <t>中川龍之介</t>
    <rPh sb="0" eb="2">
      <t>ナカガワ</t>
    </rPh>
    <rPh sb="2" eb="5">
      <t>リュウノスケ</t>
    </rPh>
    <phoneticPr fontId="1"/>
  </si>
  <si>
    <t>石川裕嗣</t>
    <rPh sb="0" eb="2">
      <t>イシカワ</t>
    </rPh>
    <rPh sb="2" eb="3">
      <t>ユウ</t>
    </rPh>
    <rPh sb="3" eb="4">
      <t>シ</t>
    </rPh>
    <phoneticPr fontId="1"/>
  </si>
  <si>
    <t>田邊奈穂</t>
    <rPh sb="0" eb="2">
      <t>タナベ</t>
    </rPh>
    <rPh sb="2" eb="4">
      <t>ナオ</t>
    </rPh>
    <phoneticPr fontId="1"/>
  </si>
  <si>
    <t>小野陽子</t>
    <rPh sb="0" eb="2">
      <t>オノ</t>
    </rPh>
    <rPh sb="2" eb="4">
      <t>ヨウコ</t>
    </rPh>
    <phoneticPr fontId="1"/>
  </si>
  <si>
    <t>田島和可子</t>
    <rPh sb="0" eb="2">
      <t>タジマ</t>
    </rPh>
    <rPh sb="2" eb="5">
      <t>ワカコ</t>
    </rPh>
    <phoneticPr fontId="1"/>
  </si>
  <si>
    <t>新倉やよい</t>
    <rPh sb="0" eb="2">
      <t>ニイクラ</t>
    </rPh>
    <phoneticPr fontId="1"/>
  </si>
  <si>
    <t>麻生郁子</t>
    <rPh sb="0" eb="2">
      <t>アソウ</t>
    </rPh>
    <rPh sb="2" eb="4">
      <t>イクコ</t>
    </rPh>
    <phoneticPr fontId="1"/>
  </si>
  <si>
    <t>宮浦佑</t>
    <rPh sb="0" eb="2">
      <t>ミヤウラ</t>
    </rPh>
    <rPh sb="2" eb="3">
      <t>ユウ</t>
    </rPh>
    <phoneticPr fontId="1"/>
  </si>
  <si>
    <t>花田政彦</t>
    <rPh sb="0" eb="2">
      <t>ハナダ</t>
    </rPh>
    <rPh sb="2" eb="4">
      <t>マサヒコ</t>
    </rPh>
    <phoneticPr fontId="1"/>
  </si>
  <si>
    <t>楠谷崇</t>
    <rPh sb="0" eb="2">
      <t>クスタニ</t>
    </rPh>
    <rPh sb="2" eb="3">
      <t>タカシ</t>
    </rPh>
    <phoneticPr fontId="1"/>
  </si>
  <si>
    <t>岸良晃平</t>
    <rPh sb="0" eb="2">
      <t>キシラ</t>
    </rPh>
    <rPh sb="2" eb="4">
      <t>コウヘイ</t>
    </rPh>
    <phoneticPr fontId="1"/>
  </si>
  <si>
    <t>及川利行</t>
    <rPh sb="0" eb="2">
      <t>オイカワ</t>
    </rPh>
    <rPh sb="2" eb="3">
      <t>リ</t>
    </rPh>
    <rPh sb="3" eb="4">
      <t>ギョウ</t>
    </rPh>
    <phoneticPr fontId="1"/>
  </si>
  <si>
    <t>三井邦雄</t>
    <rPh sb="0" eb="2">
      <t>ミツイ</t>
    </rPh>
    <rPh sb="2" eb="3">
      <t>ホウ</t>
    </rPh>
    <rPh sb="3" eb="4">
      <t>ユウ</t>
    </rPh>
    <phoneticPr fontId="1"/>
  </si>
  <si>
    <t>戸井田友里</t>
    <rPh sb="0" eb="1">
      <t>ト</t>
    </rPh>
    <rPh sb="1" eb="3">
      <t>イダ</t>
    </rPh>
    <rPh sb="3" eb="5">
      <t>ユリ</t>
    </rPh>
    <phoneticPr fontId="1"/>
  </si>
  <si>
    <t>宮浦佑</t>
    <rPh sb="0" eb="1">
      <t>ミヤ</t>
    </rPh>
    <rPh sb="1" eb="2">
      <t>ウラ</t>
    </rPh>
    <rPh sb="2" eb="3">
      <t>ユウ</t>
    </rPh>
    <phoneticPr fontId="1"/>
  </si>
  <si>
    <t>笠戸聡</t>
    <rPh sb="0" eb="1">
      <t>カサ</t>
    </rPh>
    <rPh sb="1" eb="2">
      <t>ド</t>
    </rPh>
    <rPh sb="2" eb="3">
      <t>サトル</t>
    </rPh>
    <phoneticPr fontId="1"/>
  </si>
  <si>
    <t>船水聡</t>
    <rPh sb="0" eb="2">
      <t>フナミズ</t>
    </rPh>
    <rPh sb="2" eb="3">
      <t>サトシ</t>
    </rPh>
    <phoneticPr fontId="1"/>
  </si>
  <si>
    <t>渡邊翔太</t>
    <rPh sb="0" eb="2">
      <t>ワタナベ</t>
    </rPh>
    <rPh sb="2" eb="4">
      <t>ショウタ</t>
    </rPh>
    <phoneticPr fontId="1"/>
  </si>
  <si>
    <t>遠藤正浩</t>
    <rPh sb="0" eb="2">
      <t>エンドウ</t>
    </rPh>
    <rPh sb="2" eb="4">
      <t>マサヒロ</t>
    </rPh>
    <phoneticPr fontId="1"/>
  </si>
  <si>
    <t>戸井田友里</t>
    <rPh sb="0" eb="3">
      <t>トイダ</t>
    </rPh>
    <rPh sb="3" eb="5">
      <t>ユリ</t>
    </rPh>
    <phoneticPr fontId="1"/>
  </si>
  <si>
    <t>中村充良</t>
    <rPh sb="0" eb="2">
      <t>ナカムラ</t>
    </rPh>
    <rPh sb="2" eb="4">
      <t>ミツヨシ</t>
    </rPh>
    <phoneticPr fontId="1"/>
  </si>
  <si>
    <t>十枝内幸一朗</t>
    <rPh sb="0" eb="2">
      <t>ジュウエダ</t>
    </rPh>
    <rPh sb="2" eb="3">
      <t>ウチ</t>
    </rPh>
    <rPh sb="3" eb="6">
      <t>コウイチロウ</t>
    </rPh>
    <phoneticPr fontId="1"/>
  </si>
  <si>
    <t>笠戸聡</t>
    <rPh sb="0" eb="1">
      <t>カサ</t>
    </rPh>
    <rPh sb="1" eb="2">
      <t>ド</t>
    </rPh>
    <rPh sb="2" eb="3">
      <t>サトシ</t>
    </rPh>
    <phoneticPr fontId="1"/>
  </si>
  <si>
    <t>宮下拡</t>
    <rPh sb="0" eb="2">
      <t>ミヤシタ</t>
    </rPh>
    <rPh sb="2" eb="3">
      <t>カク</t>
    </rPh>
    <phoneticPr fontId="1"/>
  </si>
  <si>
    <t>藤田良一</t>
    <rPh sb="0" eb="2">
      <t>フジタ</t>
    </rPh>
    <rPh sb="2" eb="4">
      <t>リョウイチ</t>
    </rPh>
    <phoneticPr fontId="1"/>
  </si>
  <si>
    <t>上原一也</t>
    <rPh sb="0" eb="2">
      <t>ウエハラ</t>
    </rPh>
    <rPh sb="2" eb="4">
      <t>カズヤ</t>
    </rPh>
    <phoneticPr fontId="1"/>
  </si>
  <si>
    <t>加藤大済</t>
    <rPh sb="0" eb="2">
      <t>カトウ</t>
    </rPh>
    <rPh sb="2" eb="3">
      <t>ダイ</t>
    </rPh>
    <rPh sb="3" eb="4">
      <t>スミ</t>
    </rPh>
    <phoneticPr fontId="1"/>
  </si>
  <si>
    <t>高濱悟士</t>
    <rPh sb="0" eb="2">
      <t>タカハマ</t>
    </rPh>
    <rPh sb="2" eb="4">
      <t>サトシ</t>
    </rPh>
    <phoneticPr fontId="1"/>
  </si>
  <si>
    <t>角入聡</t>
    <rPh sb="0" eb="2">
      <t>ツノイリ</t>
    </rPh>
    <rPh sb="2" eb="3">
      <t>サトシ</t>
    </rPh>
    <phoneticPr fontId="1"/>
  </si>
  <si>
    <t>塚本祐行</t>
    <rPh sb="0" eb="2">
      <t>ツカモト</t>
    </rPh>
    <rPh sb="2" eb="3">
      <t>ユウ</t>
    </rPh>
    <rPh sb="3" eb="4">
      <t>ギョウ</t>
    </rPh>
    <phoneticPr fontId="1"/>
  </si>
  <si>
    <t>大久保典史</t>
    <rPh sb="0" eb="3">
      <t>オオクボ</t>
    </rPh>
    <rPh sb="3" eb="4">
      <t>テン</t>
    </rPh>
    <rPh sb="4" eb="5">
      <t>シ</t>
    </rPh>
    <phoneticPr fontId="1"/>
  </si>
  <si>
    <t>桝田直之</t>
    <rPh sb="0" eb="2">
      <t>マスダ</t>
    </rPh>
    <rPh sb="2" eb="4">
      <t>ナオユキ</t>
    </rPh>
    <phoneticPr fontId="1"/>
  </si>
  <si>
    <t>中村恒雄</t>
    <rPh sb="0" eb="2">
      <t>ナカムラ</t>
    </rPh>
    <rPh sb="2" eb="4">
      <t>ツネオ</t>
    </rPh>
    <phoneticPr fontId="1"/>
  </si>
  <si>
    <t>ダラスモリース</t>
  </si>
  <si>
    <t>金澤一慶</t>
    <rPh sb="0" eb="2">
      <t>カナザワ</t>
    </rPh>
    <rPh sb="2" eb="4">
      <t>イッケイ</t>
    </rPh>
    <phoneticPr fontId="1"/>
  </si>
  <si>
    <t>石田好久</t>
    <rPh sb="0" eb="2">
      <t>イシダ</t>
    </rPh>
    <rPh sb="2" eb="4">
      <t>ヨシヒサ</t>
    </rPh>
    <phoneticPr fontId="1"/>
  </si>
  <si>
    <t>田中陽</t>
    <rPh sb="0" eb="2">
      <t>タナカ</t>
    </rPh>
    <rPh sb="2" eb="3">
      <t>ヨウ</t>
    </rPh>
    <phoneticPr fontId="1"/>
  </si>
  <si>
    <t>菅原忍</t>
    <rPh sb="0" eb="2">
      <t>スガワラ</t>
    </rPh>
    <rPh sb="2" eb="3">
      <t>シノ</t>
    </rPh>
    <phoneticPr fontId="1"/>
  </si>
  <si>
    <t>加藤豪</t>
    <rPh sb="0" eb="2">
      <t>カトウ</t>
    </rPh>
    <rPh sb="2" eb="3">
      <t>ゴウ</t>
    </rPh>
    <phoneticPr fontId="1"/>
  </si>
  <si>
    <t>秋澤絵梨子</t>
    <rPh sb="0" eb="2">
      <t>アキザワ</t>
    </rPh>
    <rPh sb="2" eb="5">
      <t>エリコ</t>
    </rPh>
    <phoneticPr fontId="1"/>
  </si>
  <si>
    <t>藤田智子</t>
    <rPh sb="0" eb="2">
      <t>フジタ</t>
    </rPh>
    <rPh sb="2" eb="4">
      <t>トモコ</t>
    </rPh>
    <phoneticPr fontId="1"/>
  </si>
  <si>
    <t>谷口奈央</t>
    <rPh sb="0" eb="2">
      <t>タニグチ</t>
    </rPh>
    <rPh sb="2" eb="4">
      <t>ナオ</t>
    </rPh>
    <phoneticPr fontId="1"/>
  </si>
  <si>
    <t>市村翠里</t>
    <rPh sb="0" eb="2">
      <t>イチムラ</t>
    </rPh>
    <rPh sb="2" eb="3">
      <t>ミドリ</t>
    </rPh>
    <rPh sb="3" eb="4">
      <t>サト</t>
    </rPh>
    <phoneticPr fontId="1"/>
  </si>
  <si>
    <t>田村恭子</t>
    <rPh sb="0" eb="2">
      <t>タムラ</t>
    </rPh>
    <rPh sb="2" eb="4">
      <t>キョウコ</t>
    </rPh>
    <phoneticPr fontId="1"/>
  </si>
  <si>
    <t>原田桃子</t>
    <rPh sb="0" eb="2">
      <t>ハラダ</t>
    </rPh>
    <rPh sb="2" eb="4">
      <t>モモコ</t>
    </rPh>
    <phoneticPr fontId="1"/>
  </si>
  <si>
    <t>佐野柚妃</t>
    <rPh sb="0" eb="2">
      <t>サノ</t>
    </rPh>
    <rPh sb="2" eb="3">
      <t>ユズ</t>
    </rPh>
    <rPh sb="3" eb="4">
      <t>ヒ</t>
    </rPh>
    <phoneticPr fontId="1"/>
  </si>
  <si>
    <t>櫻田真由美</t>
    <rPh sb="0" eb="2">
      <t>サクラダ</t>
    </rPh>
    <rPh sb="2" eb="5">
      <t>マユミ</t>
    </rPh>
    <phoneticPr fontId="1"/>
  </si>
  <si>
    <t>高橋千登世</t>
    <rPh sb="0" eb="2">
      <t>タカハシ</t>
    </rPh>
    <rPh sb="2" eb="5">
      <t>チトセ</t>
    </rPh>
    <phoneticPr fontId="1"/>
  </si>
  <si>
    <t>参田智美</t>
    <rPh sb="0" eb="2">
      <t>サンダ</t>
    </rPh>
    <rPh sb="2" eb="4">
      <t>トモミ</t>
    </rPh>
    <phoneticPr fontId="1"/>
  </si>
  <si>
    <t>平澤真由美</t>
    <rPh sb="0" eb="2">
      <t>ヒラサワ</t>
    </rPh>
    <rPh sb="2" eb="5">
      <t>マユミ</t>
    </rPh>
    <phoneticPr fontId="1"/>
  </si>
  <si>
    <t>佐藤かお理</t>
    <rPh sb="0" eb="2">
      <t>サトウ</t>
    </rPh>
    <rPh sb="4" eb="5">
      <t>リ</t>
    </rPh>
    <phoneticPr fontId="1"/>
  </si>
  <si>
    <t>石渡千里</t>
    <rPh sb="0" eb="2">
      <t>イシワタ</t>
    </rPh>
    <rPh sb="2" eb="4">
      <t>センリ</t>
    </rPh>
    <phoneticPr fontId="1"/>
  </si>
  <si>
    <t>佐藤佳奈</t>
    <rPh sb="0" eb="2">
      <t>サトウ</t>
    </rPh>
    <rPh sb="2" eb="4">
      <t>カナ</t>
    </rPh>
    <phoneticPr fontId="1"/>
  </si>
  <si>
    <t>石川麻菜</t>
    <rPh sb="0" eb="2">
      <t>イシカワ</t>
    </rPh>
    <rPh sb="2" eb="4">
      <t>マナ</t>
    </rPh>
    <phoneticPr fontId="1"/>
  </si>
  <si>
    <t>田村美里</t>
    <rPh sb="0" eb="2">
      <t>タムラ</t>
    </rPh>
    <rPh sb="2" eb="4">
      <t>ミサト</t>
    </rPh>
    <phoneticPr fontId="1"/>
  </si>
  <si>
    <t>広瀬正明</t>
    <rPh sb="0" eb="2">
      <t>ヒロセ</t>
    </rPh>
    <rPh sb="2" eb="4">
      <t>マサアキ</t>
    </rPh>
    <phoneticPr fontId="1"/>
  </si>
  <si>
    <t>樋川岳大</t>
    <rPh sb="0" eb="2">
      <t>ヒカワ</t>
    </rPh>
    <rPh sb="2" eb="3">
      <t>ガク</t>
    </rPh>
    <rPh sb="3" eb="4">
      <t>ダイ</t>
    </rPh>
    <phoneticPr fontId="1"/>
  </si>
  <si>
    <t>安田翔</t>
    <rPh sb="0" eb="2">
      <t>ヤスダ</t>
    </rPh>
    <rPh sb="2" eb="3">
      <t>ショウ</t>
    </rPh>
    <phoneticPr fontId="1"/>
  </si>
  <si>
    <t>君島昭浩</t>
    <rPh sb="0" eb="2">
      <t>キミシマ</t>
    </rPh>
    <rPh sb="2" eb="4">
      <t>アキヒロ</t>
    </rPh>
    <phoneticPr fontId="1"/>
  </si>
  <si>
    <t>小林祐樹</t>
    <rPh sb="0" eb="2">
      <t>コバヤシ</t>
    </rPh>
    <rPh sb="2" eb="4">
      <t>ユウキ</t>
    </rPh>
    <phoneticPr fontId="1"/>
  </si>
  <si>
    <t>阿部直樹</t>
    <rPh sb="0" eb="2">
      <t>アベ</t>
    </rPh>
    <rPh sb="2" eb="4">
      <t>ナオキ</t>
    </rPh>
    <phoneticPr fontId="1"/>
  </si>
  <si>
    <t>齋藤雅也</t>
    <rPh sb="0" eb="2">
      <t>サイトウ</t>
    </rPh>
    <rPh sb="2" eb="4">
      <t>マサヤ</t>
    </rPh>
    <phoneticPr fontId="1"/>
  </si>
  <si>
    <t>奥泉直之</t>
    <rPh sb="0" eb="2">
      <t>オクイズミ</t>
    </rPh>
    <rPh sb="2" eb="4">
      <t>ナオユキ</t>
    </rPh>
    <phoneticPr fontId="1"/>
  </si>
  <si>
    <t>加藤大済</t>
    <rPh sb="0" eb="2">
      <t>カトウ</t>
    </rPh>
    <rPh sb="2" eb="3">
      <t>ダイ</t>
    </rPh>
    <rPh sb="3" eb="4">
      <t>サイ</t>
    </rPh>
    <phoneticPr fontId="1"/>
  </si>
  <si>
    <t>岡部洋志</t>
    <rPh sb="0" eb="2">
      <t>オカベ</t>
    </rPh>
    <rPh sb="2" eb="3">
      <t>ヨウ</t>
    </rPh>
    <rPh sb="3" eb="4">
      <t>シ</t>
    </rPh>
    <phoneticPr fontId="1"/>
  </si>
  <si>
    <t>増井和則</t>
    <rPh sb="0" eb="2">
      <t>マスイ</t>
    </rPh>
    <rPh sb="2" eb="4">
      <t>カズノリ</t>
    </rPh>
    <phoneticPr fontId="1"/>
  </si>
  <si>
    <t>伊藤麻利子</t>
    <rPh sb="0" eb="2">
      <t>イトウ</t>
    </rPh>
    <rPh sb="2" eb="5">
      <t>マリコ</t>
    </rPh>
    <phoneticPr fontId="1"/>
  </si>
  <si>
    <t>月向加奈</t>
    <rPh sb="0" eb="1">
      <t>ゲツ</t>
    </rPh>
    <rPh sb="1" eb="2">
      <t>コウ</t>
    </rPh>
    <rPh sb="2" eb="4">
      <t>カナ</t>
    </rPh>
    <phoneticPr fontId="1"/>
  </si>
  <si>
    <t>小宮知佳</t>
    <rPh sb="0" eb="2">
      <t>コミヤ</t>
    </rPh>
    <rPh sb="2" eb="4">
      <t>チカ</t>
    </rPh>
    <phoneticPr fontId="1"/>
  </si>
  <si>
    <t>縫島環</t>
    <rPh sb="0" eb="2">
      <t>ヌイシマ</t>
    </rPh>
    <rPh sb="2" eb="3">
      <t>タマキ</t>
    </rPh>
    <phoneticPr fontId="1"/>
  </si>
  <si>
    <t>小金井美和</t>
    <rPh sb="0" eb="3">
      <t>コガネイ</t>
    </rPh>
    <rPh sb="3" eb="5">
      <t>ミワ</t>
    </rPh>
    <phoneticPr fontId="1"/>
  </si>
  <si>
    <t>日高あゆみ</t>
    <rPh sb="0" eb="2">
      <t>ヒダカ</t>
    </rPh>
    <phoneticPr fontId="1"/>
  </si>
  <si>
    <t>五味裕一郎</t>
    <rPh sb="0" eb="2">
      <t>ゴミ</t>
    </rPh>
    <rPh sb="2" eb="5">
      <t>ユウイチロウ</t>
    </rPh>
    <phoneticPr fontId="1"/>
  </si>
  <si>
    <t>木村康成</t>
    <rPh sb="0" eb="2">
      <t>キムラ</t>
    </rPh>
    <rPh sb="2" eb="4">
      <t>ヤスナリ</t>
    </rPh>
    <phoneticPr fontId="1"/>
  </si>
  <si>
    <t>山本快</t>
    <rPh sb="0" eb="2">
      <t>ヤマモト</t>
    </rPh>
    <rPh sb="2" eb="3">
      <t>カイ</t>
    </rPh>
    <phoneticPr fontId="1"/>
  </si>
  <si>
    <t>松原恵里子</t>
    <rPh sb="0" eb="2">
      <t>マツバラ</t>
    </rPh>
    <rPh sb="2" eb="5">
      <t>エリコ</t>
    </rPh>
    <phoneticPr fontId="1"/>
  </si>
  <si>
    <t>内田沙織</t>
    <rPh sb="0" eb="2">
      <t>ウチダ</t>
    </rPh>
    <rPh sb="2" eb="4">
      <t>サオリ</t>
    </rPh>
    <phoneticPr fontId="1"/>
  </si>
  <si>
    <t>高木香</t>
    <rPh sb="0" eb="2">
      <t>タカギ</t>
    </rPh>
    <rPh sb="2" eb="3">
      <t>カオリ</t>
    </rPh>
    <phoneticPr fontId="1"/>
  </si>
  <si>
    <t>松山暁子</t>
    <rPh sb="0" eb="2">
      <t>マツヤマ</t>
    </rPh>
    <rPh sb="2" eb="4">
      <t>アキコ</t>
    </rPh>
    <phoneticPr fontId="1"/>
  </si>
  <si>
    <t>佐藤暁史</t>
    <rPh sb="0" eb="2">
      <t>サトウ</t>
    </rPh>
    <rPh sb="2" eb="4">
      <t>サトシ</t>
    </rPh>
    <phoneticPr fontId="1"/>
  </si>
  <si>
    <t>森田英治</t>
    <rPh sb="0" eb="2">
      <t>モリタ</t>
    </rPh>
    <rPh sb="2" eb="4">
      <t>エイジ</t>
    </rPh>
    <phoneticPr fontId="1"/>
  </si>
  <si>
    <t>清水三郎</t>
    <rPh sb="0" eb="2">
      <t>シミズ</t>
    </rPh>
    <rPh sb="2" eb="4">
      <t>サブロウ</t>
    </rPh>
    <phoneticPr fontId="1"/>
  </si>
  <si>
    <t>緒方弘康</t>
    <rPh sb="0" eb="2">
      <t>オガタ</t>
    </rPh>
    <rPh sb="2" eb="4">
      <t>ヒロヤス</t>
    </rPh>
    <phoneticPr fontId="1"/>
  </si>
  <si>
    <t>櫻田勇</t>
    <rPh sb="0" eb="2">
      <t>サクラダ</t>
    </rPh>
    <rPh sb="2" eb="3">
      <t>イサム</t>
    </rPh>
    <phoneticPr fontId="1"/>
  </si>
  <si>
    <t>吉原将人</t>
    <rPh sb="0" eb="2">
      <t>ヨシハラ</t>
    </rPh>
    <rPh sb="2" eb="4">
      <t>マサト</t>
    </rPh>
    <phoneticPr fontId="1"/>
  </si>
  <si>
    <t>辻英雄</t>
    <rPh sb="0" eb="1">
      <t>ツジ</t>
    </rPh>
    <rPh sb="1" eb="3">
      <t>ヒデオ</t>
    </rPh>
    <phoneticPr fontId="1"/>
  </si>
  <si>
    <t>湯浅隆司</t>
    <rPh sb="0" eb="2">
      <t>ユアサ</t>
    </rPh>
    <rPh sb="2" eb="4">
      <t>タカシ</t>
    </rPh>
    <phoneticPr fontId="1"/>
  </si>
  <si>
    <t>佐藤暁史</t>
    <rPh sb="0" eb="2">
      <t>サトウ</t>
    </rPh>
    <rPh sb="2" eb="3">
      <t>アキラ</t>
    </rPh>
    <rPh sb="3" eb="4">
      <t>フミ</t>
    </rPh>
    <phoneticPr fontId="1"/>
  </si>
  <si>
    <t>大久保典史</t>
    <rPh sb="0" eb="3">
      <t>オオクボ</t>
    </rPh>
    <rPh sb="3" eb="4">
      <t>テン</t>
    </rPh>
    <rPh sb="4" eb="5">
      <t>フミ</t>
    </rPh>
    <phoneticPr fontId="1"/>
  </si>
  <si>
    <t>ダラスモーリス</t>
  </si>
  <si>
    <t>塚本祐行</t>
    <rPh sb="0" eb="2">
      <t>ツカモト</t>
    </rPh>
    <rPh sb="2" eb="3">
      <t>ユウ</t>
    </rPh>
    <rPh sb="3" eb="4">
      <t>コウ</t>
    </rPh>
    <phoneticPr fontId="1"/>
  </si>
  <si>
    <t>市村翠里</t>
    <rPh sb="0" eb="2">
      <t>イチムラ</t>
    </rPh>
    <rPh sb="2" eb="3">
      <t>スイ</t>
    </rPh>
    <rPh sb="3" eb="4">
      <t>リ</t>
    </rPh>
    <phoneticPr fontId="1"/>
  </si>
  <si>
    <t>秋澤靖子</t>
    <rPh sb="0" eb="2">
      <t>アキザワ</t>
    </rPh>
    <rPh sb="2" eb="4">
      <t>ヤスコ</t>
    </rPh>
    <phoneticPr fontId="1"/>
  </si>
  <si>
    <t>小杉佳織</t>
    <rPh sb="0" eb="2">
      <t>コスギ</t>
    </rPh>
    <rPh sb="2" eb="4">
      <t>カオリ</t>
    </rPh>
    <phoneticPr fontId="1"/>
  </si>
  <si>
    <t>棄権</t>
    <rPh sb="0" eb="2">
      <t>キケン</t>
    </rPh>
    <phoneticPr fontId="1"/>
  </si>
  <si>
    <t>大木仁</t>
    <rPh sb="0" eb="2">
      <t>オオキ</t>
    </rPh>
    <rPh sb="2" eb="3">
      <t>ジン</t>
    </rPh>
    <phoneticPr fontId="1"/>
  </si>
  <si>
    <t>桝田康男</t>
    <rPh sb="0" eb="2">
      <t>マスダ</t>
    </rPh>
    <rPh sb="2" eb="4">
      <t>ヤスオ</t>
    </rPh>
    <phoneticPr fontId="1"/>
  </si>
  <si>
    <t>梅田恵子</t>
    <rPh sb="0" eb="2">
      <t>ウメダ</t>
    </rPh>
    <rPh sb="2" eb="4">
      <t>ケイコ</t>
    </rPh>
    <phoneticPr fontId="1"/>
  </si>
  <si>
    <t>福島佳奈</t>
    <rPh sb="0" eb="2">
      <t>フクシマ</t>
    </rPh>
    <rPh sb="2" eb="4">
      <t>カナ</t>
    </rPh>
    <phoneticPr fontId="1"/>
  </si>
  <si>
    <t>花田菜摘</t>
    <rPh sb="0" eb="2">
      <t>ハナダ</t>
    </rPh>
    <rPh sb="2" eb="4">
      <t>ナツミ</t>
    </rPh>
    <phoneticPr fontId="1"/>
  </si>
  <si>
    <t>大森健輔</t>
    <rPh sb="0" eb="2">
      <t>オオモリ</t>
    </rPh>
    <rPh sb="2" eb="4">
      <t>ケンスケ</t>
    </rPh>
    <phoneticPr fontId="1"/>
  </si>
  <si>
    <t>荒木康太</t>
    <rPh sb="0" eb="2">
      <t>アラキ</t>
    </rPh>
    <rPh sb="2" eb="4">
      <t>コウタ</t>
    </rPh>
    <phoneticPr fontId="1"/>
  </si>
  <si>
    <t>玉木克</t>
    <rPh sb="0" eb="2">
      <t>タマキ</t>
    </rPh>
    <rPh sb="2" eb="3">
      <t>カツ</t>
    </rPh>
    <phoneticPr fontId="1"/>
  </si>
  <si>
    <t>渋谷恵</t>
    <rPh sb="0" eb="2">
      <t>シブヤ</t>
    </rPh>
    <rPh sb="2" eb="3">
      <t>ケイ</t>
    </rPh>
    <phoneticPr fontId="1"/>
  </si>
  <si>
    <t>渡辺佳奈</t>
    <rPh sb="0" eb="2">
      <t>ワタナベ</t>
    </rPh>
    <rPh sb="2" eb="4">
      <t>カナ</t>
    </rPh>
    <phoneticPr fontId="1"/>
  </si>
  <si>
    <t>縫島環</t>
    <rPh sb="0" eb="2">
      <t>ヌイジマ</t>
    </rPh>
    <rPh sb="2" eb="3">
      <t>タマキ</t>
    </rPh>
    <phoneticPr fontId="1"/>
  </si>
  <si>
    <t>山口奈菜子</t>
    <rPh sb="0" eb="2">
      <t>ヤマグチ</t>
    </rPh>
    <rPh sb="2" eb="5">
      <t>ナナコ</t>
    </rPh>
    <phoneticPr fontId="1"/>
  </si>
  <si>
    <t>増尾幸政</t>
    <rPh sb="0" eb="2">
      <t>マスオ</t>
    </rPh>
    <rPh sb="2" eb="4">
      <t>ユキマサ</t>
    </rPh>
    <phoneticPr fontId="1"/>
  </si>
  <si>
    <t>MC角入聡←小林祐樹</t>
    <rPh sb="2" eb="4">
      <t>ツノイリ</t>
    </rPh>
    <rPh sb="4" eb="5">
      <t>サトシ</t>
    </rPh>
    <rPh sb="6" eb="8">
      <t>コバヤシ</t>
    </rPh>
    <rPh sb="8" eb="10">
      <t>ユウキ</t>
    </rPh>
    <phoneticPr fontId="1"/>
  </si>
  <si>
    <t>MC遠藤正浩←麻生英樹</t>
    <rPh sb="2" eb="4">
      <t>エンドウ</t>
    </rPh>
    <rPh sb="4" eb="6">
      <t>マサヒロ</t>
    </rPh>
    <rPh sb="7" eb="9">
      <t>アソウ</t>
    </rPh>
    <rPh sb="9" eb="11">
      <t>ヒデキ</t>
    </rPh>
    <phoneticPr fontId="1"/>
  </si>
  <si>
    <t>MC山本洋彦←田島謙二</t>
    <rPh sb="2" eb="4">
      <t>ヤマモト</t>
    </rPh>
    <rPh sb="4" eb="5">
      <t>ヒロ</t>
    </rPh>
    <rPh sb="5" eb="6">
      <t>ビコ</t>
    </rPh>
    <rPh sb="7" eb="9">
      <t>タジマ</t>
    </rPh>
    <rPh sb="9" eb="11">
      <t>ケンジ</t>
    </rPh>
    <phoneticPr fontId="1"/>
  </si>
  <si>
    <t>MC岸良晃平←佐藤修一</t>
    <rPh sb="2" eb="4">
      <t>キシラ</t>
    </rPh>
    <rPh sb="4" eb="6">
      <t>コウヘイ</t>
    </rPh>
    <rPh sb="7" eb="9">
      <t>サトウ</t>
    </rPh>
    <rPh sb="9" eb="11">
      <t>シュウイチ</t>
    </rPh>
    <phoneticPr fontId="1"/>
  </si>
  <si>
    <t>斉藤邦宏→MC堀部雅弘</t>
    <rPh sb="0" eb="2">
      <t>サイトウ</t>
    </rPh>
    <rPh sb="2" eb="4">
      <t>クニヒロ</t>
    </rPh>
    <rPh sb="7" eb="9">
      <t>ホリベ</t>
    </rPh>
    <rPh sb="9" eb="11">
      <t>マサヒロ</t>
    </rPh>
    <phoneticPr fontId="1"/>
  </si>
  <si>
    <t>岸裕一→MC杉本諒</t>
    <rPh sb="0" eb="1">
      <t>キシ</t>
    </rPh>
    <rPh sb="1" eb="3">
      <t>ユウイチ</t>
    </rPh>
    <rPh sb="6" eb="8">
      <t>スギモト</t>
    </rPh>
    <rPh sb="8" eb="9">
      <t>リョウ</t>
    </rPh>
    <phoneticPr fontId="1"/>
  </si>
  <si>
    <t>宮下英之→MC吉澤慎哉</t>
    <rPh sb="0" eb="2">
      <t>ミヤシタ</t>
    </rPh>
    <rPh sb="2" eb="4">
      <t>ヒデユキ</t>
    </rPh>
    <rPh sb="7" eb="9">
      <t>ヨシザワ</t>
    </rPh>
    <rPh sb="9" eb="11">
      <t>シンヤ</t>
    </rPh>
    <phoneticPr fontId="1"/>
  </si>
  <si>
    <t>原賢男→MC加藤順一</t>
    <rPh sb="0" eb="1">
      <t>ハラ</t>
    </rPh>
    <rPh sb="1" eb="2">
      <t>ケン</t>
    </rPh>
    <rPh sb="2" eb="3">
      <t>オトコ</t>
    </rPh>
    <rPh sb="6" eb="8">
      <t>カトウ</t>
    </rPh>
    <rPh sb="8" eb="10">
      <t>ジュンイチ</t>
    </rPh>
    <phoneticPr fontId="1"/>
  </si>
  <si>
    <t>宮下英之→MC加藤順一</t>
    <rPh sb="0" eb="2">
      <t>ミヤシタ</t>
    </rPh>
    <rPh sb="2" eb="4">
      <t>ヒデユキ</t>
    </rPh>
    <rPh sb="7" eb="9">
      <t>カトウ</t>
    </rPh>
    <rPh sb="9" eb="11">
      <t>ジュンイチ</t>
    </rPh>
    <phoneticPr fontId="1"/>
  </si>
  <si>
    <t>MC佐々木篤史←小宮慎吾</t>
    <rPh sb="2" eb="5">
      <t>ササキ</t>
    </rPh>
    <rPh sb="5" eb="7">
      <t>アツシ</t>
    </rPh>
    <rPh sb="8" eb="10">
      <t>コミヤ</t>
    </rPh>
    <rPh sb="10" eb="12">
      <t>シンゴ</t>
    </rPh>
    <phoneticPr fontId="1"/>
  </si>
  <si>
    <t>MC加藤順一←古澤慎哉</t>
    <rPh sb="2" eb="4">
      <t>カトウ</t>
    </rPh>
    <rPh sb="4" eb="6">
      <t>ジュンイチ</t>
    </rPh>
    <rPh sb="7" eb="9">
      <t>フルサワ</t>
    </rPh>
    <rPh sb="9" eb="11">
      <t>シンヤ</t>
    </rPh>
    <phoneticPr fontId="1"/>
  </si>
  <si>
    <t>三上隆太郎</t>
    <rPh sb="0" eb="2">
      <t>ミカミ</t>
    </rPh>
    <rPh sb="2" eb="5">
      <t>リュウタロウ</t>
    </rPh>
    <phoneticPr fontId="1"/>
  </si>
  <si>
    <t>永瀬洋介</t>
    <rPh sb="0" eb="2">
      <t>ナガセ</t>
    </rPh>
    <rPh sb="2" eb="4">
      <t>ヨウスケ</t>
    </rPh>
    <phoneticPr fontId="1"/>
  </si>
  <si>
    <t>千北真広</t>
    <rPh sb="0" eb="2">
      <t>チギタ</t>
    </rPh>
    <rPh sb="2" eb="4">
      <t>マヒロ</t>
    </rPh>
    <phoneticPr fontId="1"/>
  </si>
  <si>
    <t>中島忠昭</t>
    <rPh sb="0" eb="2">
      <t>ナカジマ</t>
    </rPh>
    <rPh sb="2" eb="4">
      <t>タダアキ</t>
    </rPh>
    <phoneticPr fontId="1"/>
  </si>
  <si>
    <t>小笠原英賢</t>
    <rPh sb="0" eb="3">
      <t>オガサワラ</t>
    </rPh>
    <rPh sb="3" eb="4">
      <t>ヒデ</t>
    </rPh>
    <rPh sb="4" eb="5">
      <t>ケン</t>
    </rPh>
    <phoneticPr fontId="1"/>
  </si>
  <si>
    <t>山本翔太</t>
    <rPh sb="0" eb="2">
      <t>ヤマモト</t>
    </rPh>
    <rPh sb="2" eb="4">
      <t>ショウタ</t>
    </rPh>
    <phoneticPr fontId="1"/>
  </si>
  <si>
    <t>香西真彦</t>
    <rPh sb="0" eb="2">
      <t>コウザイ</t>
    </rPh>
    <rPh sb="2" eb="4">
      <t>マサヒコ</t>
    </rPh>
    <phoneticPr fontId="1"/>
  </si>
  <si>
    <t>杉山史剛</t>
    <rPh sb="0" eb="2">
      <t>スギヤマ</t>
    </rPh>
    <rPh sb="2" eb="4">
      <t>フミタケ</t>
    </rPh>
    <phoneticPr fontId="1"/>
  </si>
  <si>
    <t>榎木隼人</t>
    <rPh sb="0" eb="2">
      <t>エノキ</t>
    </rPh>
    <rPh sb="2" eb="4">
      <t>ハヤト</t>
    </rPh>
    <phoneticPr fontId="1"/>
  </si>
  <si>
    <t>和泉智之</t>
    <rPh sb="0" eb="2">
      <t>イズミ</t>
    </rPh>
    <rPh sb="2" eb="4">
      <t>トモユキ</t>
    </rPh>
    <phoneticPr fontId="1"/>
  </si>
  <si>
    <t>村越知広</t>
    <rPh sb="0" eb="2">
      <t>ムラコシ</t>
    </rPh>
    <rPh sb="2" eb="4">
      <t>トモヒロ</t>
    </rPh>
    <phoneticPr fontId="1"/>
  </si>
  <si>
    <t>宇治和也</t>
    <rPh sb="0" eb="2">
      <t>ウジ</t>
    </rPh>
    <rPh sb="2" eb="4">
      <t>カズヤ</t>
    </rPh>
    <phoneticPr fontId="1"/>
  </si>
  <si>
    <t>青木智矢</t>
    <rPh sb="0" eb="2">
      <t>アオキ</t>
    </rPh>
    <rPh sb="2" eb="3">
      <t>トモ</t>
    </rPh>
    <rPh sb="3" eb="4">
      <t>ヤ</t>
    </rPh>
    <phoneticPr fontId="1"/>
  </si>
  <si>
    <t>新井飛翔</t>
    <rPh sb="0" eb="2">
      <t>アライ</t>
    </rPh>
    <rPh sb="2" eb="4">
      <t>ヒショウ</t>
    </rPh>
    <phoneticPr fontId="1"/>
  </si>
  <si>
    <t>川原あず沙</t>
    <rPh sb="0" eb="2">
      <t>カワハラ</t>
    </rPh>
    <rPh sb="4" eb="5">
      <t>サ</t>
    </rPh>
    <phoneticPr fontId="1"/>
  </si>
  <si>
    <t>堀場果林</t>
    <rPh sb="0" eb="2">
      <t>ホリバ</t>
    </rPh>
    <rPh sb="2" eb="4">
      <t>カリン</t>
    </rPh>
    <phoneticPr fontId="1"/>
  </si>
  <si>
    <t>川口芙美</t>
    <rPh sb="0" eb="2">
      <t>カワグチ</t>
    </rPh>
    <rPh sb="2" eb="4">
      <t>フミ</t>
    </rPh>
    <phoneticPr fontId="1"/>
  </si>
  <si>
    <t>原田里子</t>
    <rPh sb="0" eb="2">
      <t>ハラダ</t>
    </rPh>
    <rPh sb="2" eb="4">
      <t>リコ</t>
    </rPh>
    <phoneticPr fontId="1"/>
  </si>
  <si>
    <t>牛木美紀</t>
    <rPh sb="0" eb="2">
      <t>ウシキ</t>
    </rPh>
    <rPh sb="2" eb="4">
      <t>ミキ</t>
    </rPh>
    <phoneticPr fontId="1"/>
  </si>
  <si>
    <t>加藤梨穂</t>
    <rPh sb="0" eb="2">
      <t>カトウ</t>
    </rPh>
    <rPh sb="2" eb="4">
      <t>リホ</t>
    </rPh>
    <phoneticPr fontId="1"/>
  </si>
  <si>
    <t>長妻陽子</t>
    <rPh sb="0" eb="2">
      <t>ナガツマ</t>
    </rPh>
    <rPh sb="2" eb="4">
      <t>ヨウコ</t>
    </rPh>
    <phoneticPr fontId="1"/>
  </si>
  <si>
    <t>松野沙織</t>
    <rPh sb="0" eb="2">
      <t>マツノ</t>
    </rPh>
    <rPh sb="2" eb="4">
      <t>サオリ</t>
    </rPh>
    <phoneticPr fontId="1"/>
  </si>
  <si>
    <t>渋谷はるか</t>
    <rPh sb="0" eb="2">
      <t>シブヤ</t>
    </rPh>
    <phoneticPr fontId="1"/>
  </si>
  <si>
    <t>大木愛</t>
    <rPh sb="0" eb="2">
      <t>オオキ</t>
    </rPh>
    <rPh sb="2" eb="3">
      <t>アイ</t>
    </rPh>
    <phoneticPr fontId="1"/>
  </si>
  <si>
    <t>白井彩未</t>
    <rPh sb="0" eb="2">
      <t>シライ</t>
    </rPh>
    <rPh sb="2" eb="4">
      <t>アヤミ</t>
    </rPh>
    <phoneticPr fontId="1"/>
  </si>
  <si>
    <t>伊勢崎藍</t>
    <rPh sb="0" eb="3">
      <t>イセザキ</t>
    </rPh>
    <rPh sb="3" eb="4">
      <t>アイ</t>
    </rPh>
    <phoneticPr fontId="1"/>
  </si>
  <si>
    <t>丹羽愛佳</t>
    <rPh sb="0" eb="2">
      <t>ニワ</t>
    </rPh>
    <rPh sb="2" eb="4">
      <t>アイカ</t>
    </rPh>
    <phoneticPr fontId="1"/>
  </si>
  <si>
    <t>鈴木真衣</t>
    <rPh sb="0" eb="2">
      <t>スズキ</t>
    </rPh>
    <rPh sb="2" eb="4">
      <t>マイ</t>
    </rPh>
    <phoneticPr fontId="1"/>
  </si>
  <si>
    <t>宮本将光</t>
    <rPh sb="0" eb="2">
      <t>ミヤモト</t>
    </rPh>
    <rPh sb="2" eb="4">
      <t>マサミツ</t>
    </rPh>
    <phoneticPr fontId="1"/>
  </si>
  <si>
    <t>佐藤政勝</t>
    <rPh sb="0" eb="2">
      <t>サトウ</t>
    </rPh>
    <rPh sb="2" eb="4">
      <t>マサカツ</t>
    </rPh>
    <phoneticPr fontId="1"/>
  </si>
  <si>
    <t>原田章吾</t>
    <rPh sb="0" eb="2">
      <t>ハラダ</t>
    </rPh>
    <rPh sb="2" eb="3">
      <t>ショウ</t>
    </rPh>
    <rPh sb="3" eb="4">
      <t>ゴ</t>
    </rPh>
    <phoneticPr fontId="1"/>
  </si>
  <si>
    <t>佐々木健吾</t>
    <rPh sb="0" eb="3">
      <t>ササキ</t>
    </rPh>
    <rPh sb="3" eb="5">
      <t>ケンゴ</t>
    </rPh>
    <phoneticPr fontId="1"/>
  </si>
  <si>
    <t>泉地俊紀</t>
    <rPh sb="0" eb="1">
      <t>セン</t>
    </rPh>
    <rPh sb="1" eb="2">
      <t>チ</t>
    </rPh>
    <rPh sb="2" eb="4">
      <t>トシノリ</t>
    </rPh>
    <phoneticPr fontId="1"/>
  </si>
  <si>
    <t>冨田伸一</t>
    <rPh sb="0" eb="2">
      <t>トミタ</t>
    </rPh>
    <rPh sb="2" eb="4">
      <t>シンイチ</t>
    </rPh>
    <phoneticPr fontId="1"/>
  </si>
  <si>
    <t>笹谷章太</t>
    <rPh sb="0" eb="2">
      <t>ササヤ</t>
    </rPh>
    <rPh sb="2" eb="4">
      <t>ショウタ</t>
    </rPh>
    <phoneticPr fontId="1"/>
  </si>
  <si>
    <t>佐々木卓</t>
    <rPh sb="0" eb="3">
      <t>ササキ</t>
    </rPh>
    <rPh sb="3" eb="4">
      <t>タク</t>
    </rPh>
    <phoneticPr fontId="1"/>
  </si>
  <si>
    <t>小笠原英賢</t>
    <rPh sb="0" eb="3">
      <t>オガサワラ</t>
    </rPh>
    <rPh sb="3" eb="5">
      <t>エイケン</t>
    </rPh>
    <phoneticPr fontId="1"/>
  </si>
  <si>
    <t>吉本秀晴</t>
    <rPh sb="0" eb="2">
      <t>ヨシモト</t>
    </rPh>
    <rPh sb="2" eb="4">
      <t>ヒデハル</t>
    </rPh>
    <phoneticPr fontId="1"/>
  </si>
  <si>
    <t>香西真彦</t>
    <rPh sb="0" eb="4">
      <t>コウザイマサヒコ</t>
    </rPh>
    <phoneticPr fontId="1"/>
  </si>
  <si>
    <t>千北純</t>
    <rPh sb="0" eb="2">
      <t>チギタ</t>
    </rPh>
    <rPh sb="2" eb="3">
      <t>ジュン</t>
    </rPh>
    <phoneticPr fontId="1"/>
  </si>
  <si>
    <t>伊勢崎藍</t>
    <rPh sb="0" eb="4">
      <t>イセザキアイ</t>
    </rPh>
    <phoneticPr fontId="1"/>
  </si>
  <si>
    <t>中村翔子</t>
    <rPh sb="0" eb="2">
      <t>ナカムラ</t>
    </rPh>
    <rPh sb="2" eb="4">
      <t>ショウコ</t>
    </rPh>
    <phoneticPr fontId="1"/>
  </si>
  <si>
    <t>佐藤由希</t>
    <rPh sb="0" eb="2">
      <t>サトウ</t>
    </rPh>
    <rPh sb="2" eb="4">
      <t>ユキ</t>
    </rPh>
    <phoneticPr fontId="1"/>
  </si>
  <si>
    <t>佐藤新一郎</t>
    <rPh sb="0" eb="2">
      <t>サトウ</t>
    </rPh>
    <rPh sb="2" eb="5">
      <t>シンイチロウ</t>
    </rPh>
    <phoneticPr fontId="1"/>
  </si>
  <si>
    <t>小林学</t>
    <rPh sb="0" eb="2">
      <t>コバヤシ</t>
    </rPh>
    <rPh sb="2" eb="3">
      <t>マナブ</t>
    </rPh>
    <phoneticPr fontId="1"/>
  </si>
  <si>
    <t>新井飛翔</t>
    <rPh sb="0" eb="4">
      <t>アライヒショウ</t>
    </rPh>
    <phoneticPr fontId="1"/>
  </si>
  <si>
    <t>小澤遥</t>
    <rPh sb="0" eb="2">
      <t>オザワ</t>
    </rPh>
    <rPh sb="2" eb="3">
      <t>ハルカ</t>
    </rPh>
    <phoneticPr fontId="1"/>
  </si>
  <si>
    <t>冨田伸一</t>
    <rPh sb="0" eb="4">
      <t>トミタシンイチ</t>
    </rPh>
    <phoneticPr fontId="1"/>
  </si>
  <si>
    <t>藍原憲弘</t>
    <rPh sb="0" eb="2">
      <t>アイハラ</t>
    </rPh>
    <rPh sb="2" eb="4">
      <t>ノリヒロ</t>
    </rPh>
    <phoneticPr fontId="1"/>
  </si>
  <si>
    <t>手塚圭一</t>
    <rPh sb="0" eb="2">
      <t>テヅカ</t>
    </rPh>
    <rPh sb="2" eb="4">
      <t>ケイイチ</t>
    </rPh>
    <phoneticPr fontId="1"/>
  </si>
  <si>
    <t>醍醐暁</t>
    <rPh sb="0" eb="2">
      <t>ダイゴ</t>
    </rPh>
    <rPh sb="2" eb="3">
      <t>アカツキ</t>
    </rPh>
    <phoneticPr fontId="1"/>
  </si>
  <si>
    <t>太田光昭</t>
    <rPh sb="0" eb="2">
      <t>オオタ</t>
    </rPh>
    <rPh sb="2" eb="4">
      <t>ミツアキ</t>
    </rPh>
    <phoneticPr fontId="1"/>
  </si>
  <si>
    <t>杉浦学</t>
    <rPh sb="0" eb="2">
      <t>スギウラ</t>
    </rPh>
    <rPh sb="2" eb="3">
      <t>ガク</t>
    </rPh>
    <phoneticPr fontId="1"/>
  </si>
  <si>
    <t>相原哲治</t>
    <rPh sb="0" eb="2">
      <t>アイハラ</t>
    </rPh>
    <rPh sb="2" eb="4">
      <t>テツジ</t>
    </rPh>
    <phoneticPr fontId="1"/>
  </si>
  <si>
    <t>泉地俊紀</t>
    <rPh sb="0" eb="2">
      <t>センチ</t>
    </rPh>
    <rPh sb="2" eb="4">
      <t>トシノリ</t>
    </rPh>
    <phoneticPr fontId="1"/>
  </si>
  <si>
    <t>小笠原英賢</t>
    <rPh sb="0" eb="5">
      <t>オガサワラエイケン</t>
    </rPh>
    <phoneticPr fontId="1"/>
  </si>
  <si>
    <t>宇治和也</t>
    <rPh sb="0" eb="4">
      <t>ウジカズヤ</t>
    </rPh>
    <phoneticPr fontId="1"/>
  </si>
  <si>
    <t>堀場果林</t>
    <rPh sb="0" eb="4">
      <t>ホリバカリン</t>
    </rPh>
    <phoneticPr fontId="1"/>
  </si>
  <si>
    <t>鈴木真衣</t>
    <rPh sb="0" eb="4">
      <t>スズキマイ</t>
    </rPh>
    <phoneticPr fontId="1"/>
  </si>
  <si>
    <t>牛木美紀</t>
    <rPh sb="0" eb="4">
      <t>ウシキミキ</t>
    </rPh>
    <phoneticPr fontId="1"/>
  </si>
  <si>
    <t>長妻陽子</t>
    <rPh sb="0" eb="4">
      <t>ナガツマヨウコ</t>
    </rPh>
    <phoneticPr fontId="1"/>
  </si>
  <si>
    <t>佐藤政勝</t>
    <rPh sb="0" eb="4">
      <t>サトウマサカツ</t>
    </rPh>
    <phoneticPr fontId="1"/>
  </si>
  <si>
    <t>小林学</t>
    <rPh sb="0" eb="2">
      <t>コバヤシ</t>
    </rPh>
    <rPh sb="2" eb="3">
      <t>ガク</t>
    </rPh>
    <phoneticPr fontId="1"/>
  </si>
  <si>
    <t>佐々木健吾</t>
    <rPh sb="0" eb="5">
      <t>ササキケンゴ</t>
    </rPh>
    <phoneticPr fontId="1"/>
  </si>
  <si>
    <t>佐藤由希</t>
    <rPh sb="0" eb="4">
      <t>サトウユキ</t>
    </rPh>
    <phoneticPr fontId="1"/>
  </si>
  <si>
    <t>茨木由佳理</t>
    <rPh sb="0" eb="2">
      <t>イバラキ</t>
    </rPh>
    <rPh sb="2" eb="5">
      <t>ユカリ</t>
    </rPh>
    <phoneticPr fontId="1"/>
  </si>
  <si>
    <t>太田光昭</t>
    <rPh sb="0" eb="4">
      <t>オオタミツアキ</t>
    </rPh>
    <phoneticPr fontId="1"/>
  </si>
  <si>
    <t>宮澤薦</t>
    <rPh sb="0" eb="2">
      <t>ミヤザワ</t>
    </rPh>
    <rPh sb="2" eb="3">
      <t>ススム</t>
    </rPh>
    <phoneticPr fontId="1"/>
  </si>
  <si>
    <t>小澤遥</t>
    <rPh sb="0" eb="3">
      <t>オザワハルカ</t>
    </rPh>
    <phoneticPr fontId="1"/>
  </si>
  <si>
    <t>宮本将光</t>
    <rPh sb="0" eb="4">
      <t>ミヤモトマサミツ</t>
    </rPh>
    <phoneticPr fontId="1"/>
  </si>
  <si>
    <t>-</t>
    <phoneticPr fontId="1"/>
  </si>
  <si>
    <t>中島忠昭</t>
    <rPh sb="0" eb="4">
      <t>ナカジマタダアキ</t>
    </rPh>
    <phoneticPr fontId="1"/>
  </si>
  <si>
    <t>MC加藤誠←泉地俊紀</t>
    <rPh sb="2" eb="4">
      <t>カトウ</t>
    </rPh>
    <rPh sb="4" eb="5">
      <t>マコト</t>
    </rPh>
    <rPh sb="6" eb="7">
      <t>セン</t>
    </rPh>
    <rPh sb="7" eb="8">
      <t>チ</t>
    </rPh>
    <rPh sb="8" eb="10">
      <t>トシノリ</t>
    </rPh>
    <phoneticPr fontId="1"/>
  </si>
  <si>
    <t>加藤一音</t>
    <rPh sb="0" eb="2">
      <t>カトウ</t>
    </rPh>
    <rPh sb="2" eb="4">
      <t>カズネ</t>
    </rPh>
    <phoneticPr fontId="1"/>
  </si>
  <si>
    <t>陶山高志</t>
    <rPh sb="0" eb="2">
      <t>スヤマ</t>
    </rPh>
    <rPh sb="2" eb="4">
      <t>タカシ</t>
    </rPh>
    <phoneticPr fontId="1"/>
  </si>
  <si>
    <t>町田祐樹</t>
    <rPh sb="0" eb="2">
      <t>マチダ</t>
    </rPh>
    <rPh sb="2" eb="4">
      <t>ユウキ</t>
    </rPh>
    <phoneticPr fontId="1"/>
  </si>
  <si>
    <t>熊倉佑</t>
    <rPh sb="0" eb="2">
      <t>クマクラ</t>
    </rPh>
    <rPh sb="2" eb="3">
      <t>タスク</t>
    </rPh>
    <phoneticPr fontId="1"/>
  </si>
  <si>
    <t>小澤亜紀乃</t>
    <rPh sb="0" eb="2">
      <t>オザワ</t>
    </rPh>
    <rPh sb="2" eb="4">
      <t>アキ</t>
    </rPh>
    <rPh sb="4" eb="5">
      <t>ノ</t>
    </rPh>
    <phoneticPr fontId="1"/>
  </si>
  <si>
    <t>關真純</t>
    <rPh sb="0" eb="1">
      <t>セキ</t>
    </rPh>
    <rPh sb="1" eb="3">
      <t>マスミ</t>
    </rPh>
    <phoneticPr fontId="1"/>
  </si>
  <si>
    <t>内満若菜</t>
    <rPh sb="0" eb="1">
      <t>ウチ</t>
    </rPh>
    <rPh sb="1" eb="2">
      <t>ミツ</t>
    </rPh>
    <rPh sb="2" eb="4">
      <t>ワカナ</t>
    </rPh>
    <phoneticPr fontId="1"/>
  </si>
  <si>
    <t>原田里子</t>
    <rPh sb="0" eb="4">
      <t>ハラダリコ</t>
    </rPh>
    <phoneticPr fontId="1"/>
  </si>
  <si>
    <t>渡辺樹</t>
    <rPh sb="0" eb="2">
      <t>ワタナベ</t>
    </rPh>
    <rPh sb="2" eb="3">
      <t>イツキ</t>
    </rPh>
    <phoneticPr fontId="1"/>
  </si>
  <si>
    <t>山崎春彦</t>
    <rPh sb="0" eb="2">
      <t>ヤマザキ</t>
    </rPh>
    <rPh sb="2" eb="4">
      <t>ハルヒコ</t>
    </rPh>
    <phoneticPr fontId="1"/>
  </si>
  <si>
    <t>藍原憲弘</t>
    <rPh sb="0" eb="4">
      <t>アイハラノリヒロ</t>
    </rPh>
    <phoneticPr fontId="1"/>
  </si>
  <si>
    <t>原田章吾</t>
    <rPh sb="0" eb="4">
      <t>ハラダショウゴ</t>
    </rPh>
    <phoneticPr fontId="1"/>
  </si>
  <si>
    <t>鈴木誉和</t>
    <rPh sb="0" eb="2">
      <t>スズキ</t>
    </rPh>
    <rPh sb="2" eb="3">
      <t>ホマレ</t>
    </rPh>
    <rPh sb="3" eb="4">
      <t>カズ</t>
    </rPh>
    <phoneticPr fontId="1"/>
  </si>
  <si>
    <t>榎木隼人</t>
    <rPh sb="0" eb="4">
      <t>エノキハヤト</t>
    </rPh>
    <phoneticPr fontId="1"/>
  </si>
  <si>
    <t>佐々木卓</t>
    <rPh sb="0" eb="4">
      <t>ササキタク</t>
    </rPh>
    <phoneticPr fontId="1"/>
  </si>
  <si>
    <t>碓井未来</t>
    <rPh sb="0" eb="2">
      <t>ウスイ</t>
    </rPh>
    <rPh sb="2" eb="4">
      <t>ミライ</t>
    </rPh>
    <phoneticPr fontId="1"/>
  </si>
  <si>
    <t>白井彩未</t>
    <rPh sb="0" eb="4">
      <t>シライアヤミ</t>
    </rPh>
    <phoneticPr fontId="1"/>
  </si>
  <si>
    <t>林利典</t>
    <rPh sb="0" eb="1">
      <t>ハヤシ</t>
    </rPh>
    <rPh sb="1" eb="3">
      <t>トシノリ</t>
    </rPh>
    <phoneticPr fontId="1"/>
  </si>
  <si>
    <t>村越知広</t>
    <rPh sb="0" eb="4">
      <t>ムラコシトモヒロ</t>
    </rPh>
    <phoneticPr fontId="1"/>
  </si>
  <si>
    <t>手塚圭一</t>
    <rPh sb="0" eb="2">
      <t>テツカ</t>
    </rPh>
    <rPh sb="2" eb="4">
      <t>ケイイチ</t>
    </rPh>
    <phoneticPr fontId="1"/>
  </si>
  <si>
    <t>泉地俊紀</t>
    <rPh sb="0" eb="4">
      <t>センチトシノリ</t>
    </rPh>
    <phoneticPr fontId="1"/>
  </si>
  <si>
    <t>米山愛海</t>
    <rPh sb="0" eb="2">
      <t>ヨネヤマ</t>
    </rPh>
    <rPh sb="2" eb="3">
      <t>アイ</t>
    </rPh>
    <rPh sb="3" eb="4">
      <t>ウミ</t>
    </rPh>
    <phoneticPr fontId="1"/>
  </si>
  <si>
    <t>渡辺樹</t>
    <rPh sb="0" eb="3">
      <t>ワタナベイツキ</t>
    </rPh>
    <phoneticPr fontId="1"/>
  </si>
  <si>
    <t>山崎春彦</t>
    <rPh sb="0" eb="4">
      <t>ヤマザキハルヒコ</t>
    </rPh>
    <phoneticPr fontId="1"/>
  </si>
  <si>
    <t>八木橋洋</t>
    <rPh sb="0" eb="3">
      <t>ヤギハシ</t>
    </rPh>
    <rPh sb="3" eb="4">
      <t>ヒロシ</t>
    </rPh>
    <phoneticPr fontId="1"/>
  </si>
  <si>
    <t>松浦匠</t>
    <rPh sb="0" eb="2">
      <t>マツウラ</t>
    </rPh>
    <rPh sb="2" eb="3">
      <t>タクミ</t>
    </rPh>
    <phoneticPr fontId="1"/>
  </si>
  <si>
    <t>佐藤新一郎</t>
    <rPh sb="0" eb="5">
      <t>サトウシンイチロウ</t>
    </rPh>
    <phoneticPr fontId="1"/>
  </si>
  <si>
    <t>阿部巧</t>
    <rPh sb="0" eb="2">
      <t>アベ</t>
    </rPh>
    <rPh sb="2" eb="3">
      <t>タクミ</t>
    </rPh>
    <phoneticPr fontId="1"/>
  </si>
  <si>
    <t>相原哲治</t>
    <rPh sb="0" eb="4">
      <t>アイハラテツジ</t>
    </rPh>
    <phoneticPr fontId="1"/>
  </si>
  <si>
    <t>鈴木誉和</t>
    <rPh sb="0" eb="3">
      <t>スズキホマレ</t>
    </rPh>
    <rPh sb="3" eb="4">
      <t>カズ</t>
    </rPh>
    <phoneticPr fontId="1"/>
  </si>
  <si>
    <t>熊倉佑</t>
    <rPh sb="0" eb="3">
      <t>クマクラタスク</t>
    </rPh>
    <phoneticPr fontId="1"/>
  </si>
  <si>
    <t>吉本秀晴</t>
    <rPh sb="0" eb="4">
      <t>ヨシモトヒデハル</t>
    </rPh>
    <phoneticPr fontId="1"/>
  </si>
  <si>
    <t>杉浦学</t>
    <rPh sb="0" eb="3">
      <t>スギウラガク</t>
    </rPh>
    <phoneticPr fontId="1"/>
  </si>
  <si>
    <t>陶山高志</t>
    <rPh sb="0" eb="4">
      <t>スヤマタカシ</t>
    </rPh>
    <phoneticPr fontId="1"/>
  </si>
  <si>
    <t>青木智矢</t>
    <rPh sb="0" eb="4">
      <t>アオキトモヤ</t>
    </rPh>
    <phoneticPr fontId="1"/>
  </si>
  <si>
    <t>中村翔子</t>
    <rPh sb="0" eb="4">
      <t>ナカムラショウコ</t>
    </rPh>
    <phoneticPr fontId="1"/>
  </si>
  <si>
    <t>大木愛</t>
    <rPh sb="0" eb="3">
      <t>オオキアイ</t>
    </rPh>
    <phoneticPr fontId="1"/>
  </si>
  <si>
    <t>碓井未来</t>
    <rPh sb="0" eb="4">
      <t>ウスイミライ</t>
    </rPh>
    <phoneticPr fontId="1"/>
  </si>
  <si>
    <t>松野沙織</t>
    <rPh sb="0" eb="4">
      <t>マツノサオリ</t>
    </rPh>
    <phoneticPr fontId="1"/>
  </si>
  <si>
    <t>笹谷章太</t>
    <rPh sb="0" eb="4">
      <t>ササヤショウタ</t>
    </rPh>
    <phoneticPr fontId="1"/>
  </si>
  <si>
    <t>林利典</t>
    <rPh sb="0" eb="3">
      <t>ハヤシトシノリ</t>
    </rPh>
    <phoneticPr fontId="1"/>
  </si>
  <si>
    <t>山本翔太</t>
    <rPh sb="0" eb="4">
      <t>ヤマモトショウタ</t>
    </rPh>
    <phoneticPr fontId="1"/>
  </si>
  <si>
    <t>町田祐樹</t>
    <rPh sb="0" eb="4">
      <t>マチダユウキ</t>
    </rPh>
    <phoneticPr fontId="1"/>
  </si>
  <si>
    <t>加藤一音</t>
    <rPh sb="0" eb="4">
      <t>カトウカズネ</t>
    </rPh>
    <phoneticPr fontId="1"/>
  </si>
  <si>
    <t>關真純</t>
    <rPh sb="0" eb="3">
      <t>セキマスミ</t>
    </rPh>
    <phoneticPr fontId="1"/>
  </si>
  <si>
    <t>醍醐暁</t>
    <rPh sb="0" eb="3">
      <t>ダイゴアカツキ</t>
    </rPh>
    <phoneticPr fontId="1"/>
  </si>
  <si>
    <t>小澤亜紀乃</t>
    <rPh sb="0" eb="4">
      <t>オザワアキ</t>
    </rPh>
    <rPh sb="4" eb="5">
      <t>ノ</t>
    </rPh>
    <phoneticPr fontId="1"/>
  </si>
  <si>
    <t>八木橋洋</t>
    <rPh sb="0" eb="4">
      <t>ヤギハシヒロシ</t>
    </rPh>
    <phoneticPr fontId="1"/>
  </si>
  <si>
    <t>松浦匠</t>
    <rPh sb="0" eb="3">
      <t>マツウラタクミ</t>
    </rPh>
    <phoneticPr fontId="1"/>
  </si>
  <si>
    <t>鈴木誉和</t>
    <rPh sb="0" eb="4">
      <t>スズキホマレカズ</t>
    </rPh>
    <phoneticPr fontId="1"/>
  </si>
  <si>
    <t>阿部巧</t>
    <rPh sb="0" eb="3">
      <t>アベタクミ</t>
    </rPh>
    <phoneticPr fontId="1"/>
  </si>
  <si>
    <t>MC鎌田清治←佐々木健吾</t>
    <rPh sb="2" eb="4">
      <t>カマタ</t>
    </rPh>
    <rPh sb="4" eb="6">
      <t>キヨハル</t>
    </rPh>
    <rPh sb="7" eb="10">
      <t>ササキ</t>
    </rPh>
    <rPh sb="10" eb="12">
      <t>ケンゴ</t>
    </rPh>
    <phoneticPr fontId="1"/>
  </si>
  <si>
    <t>根本唯宇</t>
    <rPh sb="0" eb="2">
      <t>ネモト</t>
    </rPh>
    <rPh sb="2" eb="3">
      <t>ユイ</t>
    </rPh>
    <rPh sb="3" eb="4">
      <t>ウ</t>
    </rPh>
    <phoneticPr fontId="1"/>
  </si>
  <si>
    <t>佐藤智章</t>
    <rPh sb="0" eb="2">
      <t>サトウ</t>
    </rPh>
    <rPh sb="2" eb="4">
      <t>トモアキ</t>
    </rPh>
    <phoneticPr fontId="1"/>
  </si>
  <si>
    <t>平尾和之</t>
    <rPh sb="0" eb="2">
      <t>ヒラオ</t>
    </rPh>
    <rPh sb="2" eb="4">
      <t>カズユキ</t>
    </rPh>
    <phoneticPr fontId="1"/>
  </si>
  <si>
    <t>高橋秀和</t>
    <rPh sb="0" eb="2">
      <t>タカハシ</t>
    </rPh>
    <rPh sb="2" eb="4">
      <t>ヒデカズ</t>
    </rPh>
    <phoneticPr fontId="1"/>
  </si>
  <si>
    <t>松川悟史</t>
    <rPh sb="0" eb="2">
      <t>マツカワ</t>
    </rPh>
    <rPh sb="2" eb="3">
      <t>サト</t>
    </rPh>
    <rPh sb="3" eb="4">
      <t>シ</t>
    </rPh>
    <phoneticPr fontId="1"/>
  </si>
  <si>
    <t>天野誠</t>
    <rPh sb="0" eb="3">
      <t>アマノマコト</t>
    </rPh>
    <phoneticPr fontId="1"/>
  </si>
  <si>
    <t>恒川翔太</t>
    <rPh sb="0" eb="2">
      <t>ツネカワ</t>
    </rPh>
    <rPh sb="2" eb="4">
      <t>ショウタ</t>
    </rPh>
    <phoneticPr fontId="1"/>
  </si>
  <si>
    <t>村田洋之</t>
    <rPh sb="0" eb="2">
      <t>ムラタ</t>
    </rPh>
    <rPh sb="2" eb="3">
      <t>ヨウ</t>
    </rPh>
    <rPh sb="3" eb="4">
      <t>ユキ</t>
    </rPh>
    <phoneticPr fontId="1"/>
  </si>
  <si>
    <t>小野寺好宏</t>
    <rPh sb="0" eb="3">
      <t>オノデラ</t>
    </rPh>
    <rPh sb="3" eb="5">
      <t>ヨシヒロ</t>
    </rPh>
    <phoneticPr fontId="1"/>
  </si>
  <si>
    <t>臼井彬</t>
    <rPh sb="0" eb="2">
      <t>ウスイ</t>
    </rPh>
    <rPh sb="2" eb="3">
      <t>スギ</t>
    </rPh>
    <phoneticPr fontId="1"/>
  </si>
  <si>
    <t>小泉佑介</t>
    <rPh sb="0" eb="2">
      <t>コイズミ</t>
    </rPh>
    <rPh sb="2" eb="4">
      <t>ユウスケ</t>
    </rPh>
    <phoneticPr fontId="1"/>
  </si>
  <si>
    <t>畑中健佑</t>
    <rPh sb="0" eb="2">
      <t>ハタナカ</t>
    </rPh>
    <rPh sb="2" eb="4">
      <t>ケンスケ</t>
    </rPh>
    <phoneticPr fontId="1"/>
  </si>
  <si>
    <t>榎本堅一</t>
    <rPh sb="0" eb="2">
      <t>エノモト</t>
    </rPh>
    <rPh sb="2" eb="4">
      <t>ケンイチ</t>
    </rPh>
    <phoneticPr fontId="1"/>
  </si>
  <si>
    <t>田代敬之</t>
    <rPh sb="0" eb="4">
      <t>タシロノリユキ</t>
    </rPh>
    <phoneticPr fontId="1"/>
  </si>
  <si>
    <t>高佐幸宏</t>
    <rPh sb="0" eb="2">
      <t>タカサ</t>
    </rPh>
    <rPh sb="2" eb="4">
      <t>ユキヒロ</t>
    </rPh>
    <phoneticPr fontId="1"/>
  </si>
  <si>
    <t>新山田昇吾</t>
    <rPh sb="0" eb="1">
      <t>シン</t>
    </rPh>
    <rPh sb="1" eb="3">
      <t>ヤマダ</t>
    </rPh>
    <rPh sb="3" eb="4">
      <t>ショウ</t>
    </rPh>
    <rPh sb="4" eb="5">
      <t>ゴ</t>
    </rPh>
    <phoneticPr fontId="1"/>
  </si>
  <si>
    <t>中側真希</t>
    <rPh sb="0" eb="2">
      <t>ナカガワ</t>
    </rPh>
    <rPh sb="2" eb="4">
      <t>マキ</t>
    </rPh>
    <phoneticPr fontId="1"/>
  </si>
  <si>
    <t>田代聡美</t>
    <rPh sb="0" eb="2">
      <t>タシロ</t>
    </rPh>
    <rPh sb="2" eb="4">
      <t>サトミ</t>
    </rPh>
    <phoneticPr fontId="1"/>
  </si>
  <si>
    <t>三上未来子</t>
    <rPh sb="0" eb="2">
      <t>ミカミ</t>
    </rPh>
    <rPh sb="2" eb="5">
      <t>ミキコ</t>
    </rPh>
    <phoneticPr fontId="1"/>
  </si>
  <si>
    <t>西塚亜紀</t>
    <rPh sb="0" eb="2">
      <t>ニシツカ</t>
    </rPh>
    <rPh sb="2" eb="4">
      <t>アキ</t>
    </rPh>
    <phoneticPr fontId="1"/>
  </si>
  <si>
    <t>伊藤友紀</t>
    <rPh sb="0" eb="2">
      <t>イトウ</t>
    </rPh>
    <rPh sb="2" eb="4">
      <t>ユウキ</t>
    </rPh>
    <phoneticPr fontId="1"/>
  </si>
  <si>
    <t>柿元麻里</t>
    <rPh sb="0" eb="2">
      <t>カキモト</t>
    </rPh>
    <rPh sb="2" eb="4">
      <t>マリ</t>
    </rPh>
    <phoneticPr fontId="1"/>
  </si>
  <si>
    <t>上野渚</t>
    <rPh sb="0" eb="2">
      <t>ウエノ</t>
    </rPh>
    <rPh sb="2" eb="3">
      <t>ナギサ</t>
    </rPh>
    <phoneticPr fontId="1"/>
  </si>
  <si>
    <t>磯島布実</t>
    <rPh sb="0" eb="2">
      <t>イソジマ</t>
    </rPh>
    <rPh sb="2" eb="3">
      <t>フ</t>
    </rPh>
    <rPh sb="3" eb="4">
      <t>ミ</t>
    </rPh>
    <phoneticPr fontId="1"/>
  </si>
  <si>
    <t>加村小夜子</t>
    <rPh sb="0" eb="2">
      <t>カムラ</t>
    </rPh>
    <rPh sb="2" eb="5">
      <t>サヨコ</t>
    </rPh>
    <phoneticPr fontId="1"/>
  </si>
  <si>
    <t>安ケ平彩香</t>
    <rPh sb="0" eb="3">
      <t>ヤスガヒラ</t>
    </rPh>
    <rPh sb="3" eb="5">
      <t>アヤカ</t>
    </rPh>
    <phoneticPr fontId="1"/>
  </si>
  <si>
    <t>小泉みなみ</t>
    <rPh sb="0" eb="2">
      <t>コイズミ</t>
    </rPh>
    <phoneticPr fontId="1"/>
  </si>
  <si>
    <t>宮野由里佳</t>
    <rPh sb="0" eb="2">
      <t>ミヤノ</t>
    </rPh>
    <rPh sb="2" eb="4">
      <t>ユリ</t>
    </rPh>
    <rPh sb="4" eb="5">
      <t>カ</t>
    </rPh>
    <phoneticPr fontId="1"/>
  </si>
  <si>
    <t>棚田満美子</t>
    <rPh sb="0" eb="2">
      <t>タナダ</t>
    </rPh>
    <rPh sb="2" eb="5">
      <t>マミコ</t>
    </rPh>
    <phoneticPr fontId="1"/>
  </si>
  <si>
    <t>天野珠里</t>
    <rPh sb="0" eb="4">
      <t>アマノジュリ</t>
    </rPh>
    <phoneticPr fontId="1"/>
  </si>
  <si>
    <t>池田絢香</t>
    <rPh sb="0" eb="2">
      <t>イケダ</t>
    </rPh>
    <rPh sb="2" eb="3">
      <t>アヤ</t>
    </rPh>
    <rPh sb="3" eb="4">
      <t>カ</t>
    </rPh>
    <phoneticPr fontId="1"/>
  </si>
  <si>
    <t>長谷川みなみ</t>
    <rPh sb="0" eb="3">
      <t>ハセガワ</t>
    </rPh>
    <phoneticPr fontId="1"/>
  </si>
  <si>
    <t>佐藤雄一</t>
    <rPh sb="0" eb="2">
      <t>サトウ</t>
    </rPh>
    <rPh sb="2" eb="4">
      <t>ユウイチ</t>
    </rPh>
    <phoneticPr fontId="1"/>
  </si>
  <si>
    <t>藤野善樹</t>
    <rPh sb="0" eb="2">
      <t>フジノ</t>
    </rPh>
    <rPh sb="2" eb="3">
      <t>ヨシ</t>
    </rPh>
    <rPh sb="3" eb="4">
      <t>キ</t>
    </rPh>
    <phoneticPr fontId="1"/>
  </si>
  <si>
    <t>内山洋輔</t>
    <rPh sb="0" eb="2">
      <t>ウチヤマ</t>
    </rPh>
    <rPh sb="2" eb="4">
      <t>ヨウスケ</t>
    </rPh>
    <phoneticPr fontId="1"/>
  </si>
  <si>
    <t>有村康太</t>
    <rPh sb="0" eb="2">
      <t>アリムラ</t>
    </rPh>
    <rPh sb="2" eb="4">
      <t>コウタ</t>
    </rPh>
    <phoneticPr fontId="1"/>
  </si>
  <si>
    <t>青柳大輔</t>
    <rPh sb="0" eb="2">
      <t>アオヤギ</t>
    </rPh>
    <rPh sb="2" eb="4">
      <t>ダイスケ</t>
    </rPh>
    <phoneticPr fontId="1"/>
  </si>
  <si>
    <t>成田翔</t>
    <rPh sb="0" eb="2">
      <t>ナリタ</t>
    </rPh>
    <rPh sb="2" eb="3">
      <t>ショウ</t>
    </rPh>
    <phoneticPr fontId="1"/>
  </si>
  <si>
    <t>青木涼</t>
    <rPh sb="0" eb="2">
      <t>アオキ</t>
    </rPh>
    <rPh sb="2" eb="3">
      <t>リョウ</t>
    </rPh>
    <phoneticPr fontId="1"/>
  </si>
  <si>
    <t>栗田義照</t>
    <rPh sb="0" eb="2">
      <t>クリタ</t>
    </rPh>
    <rPh sb="2" eb="4">
      <t>ヨシテル</t>
    </rPh>
    <phoneticPr fontId="1"/>
  </si>
  <si>
    <t>高野敦史</t>
    <rPh sb="0" eb="2">
      <t>タカノ</t>
    </rPh>
    <rPh sb="2" eb="3">
      <t>アツ</t>
    </rPh>
    <rPh sb="3" eb="4">
      <t>シ</t>
    </rPh>
    <phoneticPr fontId="1"/>
  </si>
  <si>
    <t>内田真太</t>
    <rPh sb="0" eb="4">
      <t>ウチダシンタ</t>
    </rPh>
    <phoneticPr fontId="1"/>
  </si>
  <si>
    <t>長川裕理</t>
    <rPh sb="0" eb="4">
      <t>ナガカワユウリ</t>
    </rPh>
    <phoneticPr fontId="1"/>
  </si>
  <si>
    <t>中側真希</t>
    <rPh sb="0" eb="4">
      <t>ナカガワマキ</t>
    </rPh>
    <phoneticPr fontId="1"/>
  </si>
  <si>
    <t>田代聡美</t>
    <rPh sb="0" eb="4">
      <t>タシロサトミ</t>
    </rPh>
    <phoneticPr fontId="1"/>
  </si>
  <si>
    <t>高橋奈穂</t>
    <rPh sb="0" eb="2">
      <t>タカハシ</t>
    </rPh>
    <rPh sb="2" eb="4">
      <t>ナホ</t>
    </rPh>
    <phoneticPr fontId="1"/>
  </si>
  <si>
    <t>棚田満美子</t>
    <rPh sb="0" eb="5">
      <t>タナダマミコ</t>
    </rPh>
    <phoneticPr fontId="1"/>
  </si>
  <si>
    <t>鈴木宏枝</t>
    <rPh sb="0" eb="2">
      <t>スズキ</t>
    </rPh>
    <rPh sb="2" eb="4">
      <t>ヒロエ</t>
    </rPh>
    <phoneticPr fontId="1"/>
  </si>
  <si>
    <t>秋山麻菜美</t>
    <rPh sb="0" eb="5">
      <t>アキヤママナミ</t>
    </rPh>
    <phoneticPr fontId="1"/>
  </si>
  <si>
    <t>丸井優範</t>
    <rPh sb="0" eb="2">
      <t>マルイ</t>
    </rPh>
    <rPh sb="2" eb="3">
      <t>ユウ</t>
    </rPh>
    <rPh sb="3" eb="4">
      <t>ハン</t>
    </rPh>
    <phoneticPr fontId="1"/>
  </si>
  <si>
    <t>小泉佑介</t>
    <rPh sb="0" eb="4">
      <t>コイズミユウスケ</t>
    </rPh>
    <phoneticPr fontId="1"/>
  </si>
  <si>
    <t>本田達也</t>
    <rPh sb="0" eb="4">
      <t>ホンダタツヤ</t>
    </rPh>
    <phoneticPr fontId="1"/>
  </si>
  <si>
    <t>新山田昇吾</t>
    <rPh sb="0" eb="5">
      <t>シンヤマダショウゴ</t>
    </rPh>
    <phoneticPr fontId="1"/>
  </si>
  <si>
    <t>阿部由佳</t>
    <rPh sb="0" eb="2">
      <t>アベ</t>
    </rPh>
    <rPh sb="2" eb="4">
      <t>ユカ</t>
    </rPh>
    <phoneticPr fontId="1"/>
  </si>
  <si>
    <t>安ケ平彩香</t>
    <rPh sb="0" eb="5">
      <t>ヤスガヒラアヤカ</t>
    </rPh>
    <phoneticPr fontId="1"/>
  </si>
  <si>
    <t>中塚美穂</t>
    <rPh sb="0" eb="2">
      <t>ナカツカ</t>
    </rPh>
    <rPh sb="2" eb="4">
      <t>ミホ</t>
    </rPh>
    <phoneticPr fontId="1"/>
  </si>
  <si>
    <t>松本洋子</t>
    <rPh sb="0" eb="4">
      <t>マツモトヨウコ</t>
    </rPh>
    <phoneticPr fontId="1"/>
  </si>
  <si>
    <t>板垣孝</t>
    <rPh sb="0" eb="2">
      <t>イタガキ</t>
    </rPh>
    <rPh sb="2" eb="3">
      <t>タカシ</t>
    </rPh>
    <phoneticPr fontId="1"/>
  </si>
  <si>
    <t>MC程島朋海←藤野善樹</t>
    <rPh sb="2" eb="4">
      <t>ホドシマ</t>
    </rPh>
    <rPh sb="4" eb="5">
      <t>ホウ</t>
    </rPh>
    <rPh sb="5" eb="6">
      <t>ウミ</t>
    </rPh>
    <rPh sb="7" eb="9">
      <t>フジノ</t>
    </rPh>
    <rPh sb="9" eb="10">
      <t>ヨシ</t>
    </rPh>
    <rPh sb="10" eb="11">
      <t>キ</t>
    </rPh>
    <phoneticPr fontId="1"/>
  </si>
  <si>
    <t>市川忠司</t>
    <rPh sb="0" eb="2">
      <t>イチカワ</t>
    </rPh>
    <rPh sb="2" eb="4">
      <t>タダシ</t>
    </rPh>
    <phoneticPr fontId="1"/>
  </si>
  <si>
    <t>土田秀紀</t>
    <rPh sb="0" eb="2">
      <t>ツチダ</t>
    </rPh>
    <rPh sb="2" eb="4">
      <t>ヒデキ</t>
    </rPh>
    <phoneticPr fontId="1"/>
  </si>
  <si>
    <t>河野和人</t>
    <rPh sb="0" eb="2">
      <t>カワノ</t>
    </rPh>
    <rPh sb="2" eb="4">
      <t>カズト</t>
    </rPh>
    <phoneticPr fontId="1"/>
  </si>
  <si>
    <t>成田翔→MC高木芳樹</t>
    <rPh sb="0" eb="2">
      <t>ナリタ</t>
    </rPh>
    <rPh sb="2" eb="3">
      <t>ショウ</t>
    </rPh>
    <rPh sb="6" eb="8">
      <t>タカギ</t>
    </rPh>
    <rPh sb="8" eb="10">
      <t>ヨシキ</t>
    </rPh>
    <phoneticPr fontId="1"/>
  </si>
  <si>
    <t>笹谷博史</t>
    <rPh sb="0" eb="2">
      <t>ササヤ</t>
    </rPh>
    <rPh sb="2" eb="4">
      <t>ヒロシ</t>
    </rPh>
    <phoneticPr fontId="1"/>
  </si>
  <si>
    <t>西川侑弥</t>
    <rPh sb="0" eb="2">
      <t>ニシカワ</t>
    </rPh>
    <rPh sb="2" eb="4">
      <t>ユウヤ</t>
    </rPh>
    <phoneticPr fontId="1"/>
  </si>
  <si>
    <t>三上輝明</t>
    <rPh sb="0" eb="2">
      <t>ミカミ</t>
    </rPh>
    <rPh sb="2" eb="4">
      <t>テルアキ</t>
    </rPh>
    <phoneticPr fontId="1"/>
  </si>
  <si>
    <t>下村航平</t>
    <rPh sb="0" eb="2">
      <t>シモムラ</t>
    </rPh>
    <rPh sb="2" eb="4">
      <t>コウヘイ</t>
    </rPh>
    <phoneticPr fontId="1"/>
  </si>
  <si>
    <t>高橋秀和</t>
    <rPh sb="0" eb="4">
      <t>タカハシヒデカズ</t>
    </rPh>
    <phoneticPr fontId="1"/>
  </si>
  <si>
    <t>佐藤智章</t>
    <rPh sb="0" eb="4">
      <t>サトウトモアキ</t>
    </rPh>
    <phoneticPr fontId="1"/>
  </si>
  <si>
    <t>畑中健佑</t>
    <rPh sb="0" eb="4">
      <t>ハタナカケンスケ</t>
    </rPh>
    <phoneticPr fontId="1"/>
  </si>
  <si>
    <t>程島朋海</t>
    <rPh sb="0" eb="2">
      <t>ホドシマ</t>
    </rPh>
    <rPh sb="2" eb="3">
      <t>ホウ</t>
    </rPh>
    <rPh sb="3" eb="4">
      <t>ウミ</t>
    </rPh>
    <phoneticPr fontId="1"/>
  </si>
  <si>
    <t>村田洋之</t>
    <rPh sb="0" eb="2">
      <t>ムラタ</t>
    </rPh>
    <rPh sb="2" eb="3">
      <t>ヒロ</t>
    </rPh>
    <rPh sb="3" eb="4">
      <t>ユキ</t>
    </rPh>
    <phoneticPr fontId="1"/>
  </si>
  <si>
    <t>河野和人</t>
    <rPh sb="0" eb="4">
      <t>カワノカズト</t>
    </rPh>
    <phoneticPr fontId="1"/>
  </si>
  <si>
    <t>西塚亜紀</t>
    <rPh sb="0" eb="4">
      <t>ニシツカアキ</t>
    </rPh>
    <phoneticPr fontId="1"/>
  </si>
  <si>
    <t>秋山麻菜美</t>
    <rPh sb="0" eb="2">
      <t>アキヤマ</t>
    </rPh>
    <rPh sb="2" eb="5">
      <t>マナミ</t>
    </rPh>
    <phoneticPr fontId="1"/>
  </si>
  <si>
    <t>柿元麻里</t>
    <rPh sb="0" eb="4">
      <t>カキモトマリ</t>
    </rPh>
    <phoneticPr fontId="1"/>
  </si>
  <si>
    <t>三上未来子</t>
    <rPh sb="0" eb="5">
      <t>ミカミミキコ</t>
    </rPh>
    <phoneticPr fontId="1"/>
  </si>
  <si>
    <t>臼井彬</t>
    <rPh sb="0" eb="3">
      <t>ウスイスギ</t>
    </rPh>
    <phoneticPr fontId="1"/>
  </si>
  <si>
    <t>青柳大輔</t>
    <rPh sb="0" eb="4">
      <t>アオヤギダイスケ</t>
    </rPh>
    <phoneticPr fontId="1"/>
  </si>
  <si>
    <t>西川侑弥</t>
    <rPh sb="0" eb="4">
      <t>ニシカワユウヤ</t>
    </rPh>
    <phoneticPr fontId="1"/>
  </si>
  <si>
    <t>栗田義照</t>
    <rPh sb="0" eb="4">
      <t>クリタヨシテル</t>
    </rPh>
    <phoneticPr fontId="1"/>
  </si>
  <si>
    <t>内田真太</t>
    <rPh sb="0" eb="2">
      <t>ウチダ</t>
    </rPh>
    <rPh sb="2" eb="4">
      <t>シンタ</t>
    </rPh>
    <phoneticPr fontId="1"/>
  </si>
  <si>
    <t>長川裕理</t>
    <rPh sb="0" eb="2">
      <t>ナガカワ</t>
    </rPh>
    <rPh sb="2" eb="4">
      <t>ユウリ</t>
    </rPh>
    <phoneticPr fontId="1"/>
  </si>
  <si>
    <t>高橋奈穂</t>
    <rPh sb="0" eb="4">
      <t>タカハシナホ</t>
    </rPh>
    <phoneticPr fontId="1"/>
  </si>
  <si>
    <t>佐藤雄一</t>
    <rPh sb="0" eb="4">
      <t>サトウユウイチ</t>
    </rPh>
    <phoneticPr fontId="1"/>
  </si>
  <si>
    <t>有村康太</t>
    <rPh sb="0" eb="4">
      <t>アリムラコウタ</t>
    </rPh>
    <phoneticPr fontId="1"/>
  </si>
  <si>
    <t>藤野善樹</t>
    <rPh sb="0" eb="4">
      <t>フジノヨシキ</t>
    </rPh>
    <phoneticPr fontId="1"/>
  </si>
  <si>
    <t>本田達也</t>
    <rPh sb="0" eb="2">
      <t>ホンダ</t>
    </rPh>
    <rPh sb="2" eb="4">
      <t>タツヤ</t>
    </rPh>
    <phoneticPr fontId="1"/>
  </si>
  <si>
    <t>成田翔</t>
    <rPh sb="0" eb="3">
      <t>ナリタショウ</t>
    </rPh>
    <phoneticPr fontId="1"/>
  </si>
  <si>
    <t>川邊優一</t>
    <rPh sb="0" eb="2">
      <t>カワベ</t>
    </rPh>
    <rPh sb="2" eb="4">
      <t>ユウイチ</t>
    </rPh>
    <phoneticPr fontId="1"/>
  </si>
  <si>
    <t>橋口夏季</t>
    <rPh sb="0" eb="2">
      <t>ハシグチ</t>
    </rPh>
    <rPh sb="2" eb="4">
      <t>ナツキ</t>
    </rPh>
    <phoneticPr fontId="1"/>
  </si>
  <si>
    <t>中塚美穂</t>
    <rPh sb="0" eb="4">
      <t>ナカツカミホ</t>
    </rPh>
    <phoneticPr fontId="1"/>
  </si>
  <si>
    <t>松本洋子</t>
    <rPh sb="0" eb="2">
      <t>マツモト</t>
    </rPh>
    <rPh sb="2" eb="4">
      <t>ヨウコ</t>
    </rPh>
    <phoneticPr fontId="1"/>
  </si>
  <si>
    <t>板垣孝</t>
    <rPh sb="0" eb="3">
      <t>イタガキタカシ</t>
    </rPh>
    <phoneticPr fontId="1"/>
  </si>
  <si>
    <t>市川忠司</t>
    <rPh sb="0" eb="4">
      <t>イチカワタダシ</t>
    </rPh>
    <phoneticPr fontId="1"/>
  </si>
  <si>
    <t>三上輝明</t>
    <rPh sb="0" eb="4">
      <t>ミカミテルアキ</t>
    </rPh>
    <phoneticPr fontId="1"/>
  </si>
  <si>
    <t>平尾和之</t>
    <rPh sb="0" eb="4">
      <t>ヒラオカズユキ</t>
    </rPh>
    <phoneticPr fontId="1"/>
  </si>
  <si>
    <t>田原洋昭</t>
    <rPh sb="0" eb="2">
      <t>タハラ</t>
    </rPh>
    <rPh sb="2" eb="3">
      <t>ヒロ</t>
    </rPh>
    <rPh sb="3" eb="4">
      <t>アキ</t>
    </rPh>
    <phoneticPr fontId="1"/>
  </si>
  <si>
    <t>立澤雄一郎</t>
    <rPh sb="0" eb="2">
      <t>タテザワ</t>
    </rPh>
    <rPh sb="2" eb="5">
      <t>ユウイチロウ</t>
    </rPh>
    <phoneticPr fontId="1"/>
  </si>
  <si>
    <t>恒川翔太</t>
    <rPh sb="0" eb="4">
      <t>ツネカワショウタ</t>
    </rPh>
    <phoneticPr fontId="1"/>
  </si>
  <si>
    <t>海福亜矢子</t>
    <rPh sb="0" eb="5">
      <t>カイフクアヤコ</t>
    </rPh>
    <phoneticPr fontId="1"/>
  </si>
  <si>
    <t>上野渚</t>
    <rPh sb="0" eb="3">
      <t>ウエノナギサ</t>
    </rPh>
    <phoneticPr fontId="1"/>
  </si>
  <si>
    <t>内山洋輔</t>
    <rPh sb="0" eb="4">
      <t>ウチヤマヨウスケ</t>
    </rPh>
    <phoneticPr fontId="1"/>
  </si>
  <si>
    <t>高野敦史</t>
    <rPh sb="0" eb="4">
      <t>タカノアツシ</t>
    </rPh>
    <phoneticPr fontId="1"/>
  </si>
  <si>
    <t>高佐幸宏</t>
    <rPh sb="0" eb="4">
      <t>タカサユキヒロ</t>
    </rPh>
    <phoneticPr fontId="1"/>
  </si>
  <si>
    <t>加賀ゆから</t>
    <rPh sb="0" eb="2">
      <t>カガ</t>
    </rPh>
    <phoneticPr fontId="1"/>
  </si>
  <si>
    <t>好田美生</t>
    <rPh sb="0" eb="2">
      <t>ヨシダ</t>
    </rPh>
    <rPh sb="2" eb="4">
      <t>ミオ</t>
    </rPh>
    <phoneticPr fontId="1"/>
  </si>
  <si>
    <t>鈴木宏枝</t>
    <rPh sb="0" eb="4">
      <t>スズキヒロエ</t>
    </rPh>
    <phoneticPr fontId="1"/>
  </si>
  <si>
    <t>笹谷博史</t>
    <rPh sb="0" eb="4">
      <t>ササヤヒロシ</t>
    </rPh>
    <phoneticPr fontId="1"/>
  </si>
  <si>
    <t>阿部由佳</t>
    <rPh sb="0" eb="4">
      <t>アベユカ</t>
    </rPh>
    <phoneticPr fontId="1"/>
  </si>
  <si>
    <t>栗田義照→MC西山治朗</t>
    <rPh sb="0" eb="4">
      <t>クリタヨシテル</t>
    </rPh>
    <rPh sb="7" eb="9">
      <t>ニシヤマ</t>
    </rPh>
    <rPh sb="9" eb="10">
      <t>オサム</t>
    </rPh>
    <rPh sb="10" eb="11">
      <t>ロウ</t>
    </rPh>
    <phoneticPr fontId="1"/>
  </si>
  <si>
    <t>村山史明</t>
    <rPh sb="0" eb="2">
      <t>ムラヤマ</t>
    </rPh>
    <rPh sb="2" eb="4">
      <t>フミアキ</t>
    </rPh>
    <phoneticPr fontId="1"/>
  </si>
  <si>
    <t>青木涼</t>
    <rPh sb="0" eb="3">
      <t>アオキリョウ</t>
    </rPh>
    <phoneticPr fontId="1"/>
  </si>
  <si>
    <t>加村憲一</t>
    <rPh sb="0" eb="2">
      <t>カムラ</t>
    </rPh>
    <rPh sb="2" eb="4">
      <t>ケンイチ</t>
    </rPh>
    <phoneticPr fontId="1"/>
  </si>
  <si>
    <t>藤野善樹→MC田代明浩</t>
    <rPh sb="0" eb="4">
      <t>フジノヨシキ</t>
    </rPh>
    <rPh sb="7" eb="9">
      <t>タシロ</t>
    </rPh>
    <rPh sb="9" eb="10">
      <t>アキ</t>
    </rPh>
    <rPh sb="10" eb="11">
      <t>ヒロ</t>
    </rPh>
    <phoneticPr fontId="1"/>
  </si>
  <si>
    <t>榎本堅一</t>
    <rPh sb="0" eb="4">
      <t>エノモトケンイチ</t>
    </rPh>
    <phoneticPr fontId="1"/>
  </si>
  <si>
    <t>高木芳樹</t>
    <rPh sb="0" eb="2">
      <t>タカギ</t>
    </rPh>
    <rPh sb="2" eb="4">
      <t>ヨシキ</t>
    </rPh>
    <phoneticPr fontId="1"/>
  </si>
  <si>
    <t>内田智子</t>
    <rPh sb="0" eb="2">
      <t>ウチダ</t>
    </rPh>
    <rPh sb="2" eb="4">
      <t>トモコ</t>
    </rPh>
    <phoneticPr fontId="1"/>
  </si>
  <si>
    <t>池田絢香</t>
    <rPh sb="0" eb="4">
      <t>イケダアヤカ</t>
    </rPh>
    <phoneticPr fontId="1"/>
  </si>
  <si>
    <t>天野珠里</t>
    <rPh sb="0" eb="2">
      <t>アマノ</t>
    </rPh>
    <rPh sb="2" eb="4">
      <t>ジュリ</t>
    </rPh>
    <phoneticPr fontId="1"/>
  </si>
  <si>
    <t>宮野由里佳</t>
    <rPh sb="0" eb="4">
      <t>ミヤノユリ</t>
    </rPh>
    <rPh sb="4" eb="5">
      <t>カ</t>
    </rPh>
    <phoneticPr fontId="1"/>
  </si>
  <si>
    <t>加村小夜子</t>
    <rPh sb="0" eb="5">
      <t>カムラサヨコ</t>
    </rPh>
    <phoneticPr fontId="1"/>
  </si>
  <si>
    <t>川邊優一</t>
    <rPh sb="0" eb="4">
      <t>カワベユウイチ</t>
    </rPh>
    <phoneticPr fontId="1"/>
  </si>
  <si>
    <t>丸井優範</t>
    <rPh sb="0" eb="4">
      <t>マルイユウハン</t>
    </rPh>
    <phoneticPr fontId="1"/>
  </si>
  <si>
    <t>好田美生</t>
    <rPh sb="0" eb="2">
      <t>ヨシダ</t>
    </rPh>
    <rPh sb="2" eb="3">
      <t>ミ</t>
    </rPh>
    <rPh sb="3" eb="4">
      <t>イ</t>
    </rPh>
    <phoneticPr fontId="1"/>
  </si>
  <si>
    <t>磯島布実</t>
    <rPh sb="0" eb="4">
      <t>イソジマフミ</t>
    </rPh>
    <phoneticPr fontId="1"/>
  </si>
  <si>
    <t>土田秀紀</t>
    <rPh sb="0" eb="4">
      <t>ツチダヒデキ</t>
    </rPh>
    <phoneticPr fontId="1"/>
  </si>
  <si>
    <t>MC笹谷博史←青木涼</t>
    <rPh sb="2" eb="6">
      <t>ササヤヒロシ</t>
    </rPh>
    <rPh sb="7" eb="9">
      <t>アオキ</t>
    </rPh>
    <rPh sb="9" eb="10">
      <t>リョウ</t>
    </rPh>
    <phoneticPr fontId="1"/>
  </si>
  <si>
    <t>藤野善樹→MC田代明浩</t>
    <rPh sb="0" eb="4">
      <t>フジノヨシキ</t>
    </rPh>
    <rPh sb="7" eb="11">
      <t>タシロアキヒロ</t>
    </rPh>
    <phoneticPr fontId="1"/>
  </si>
  <si>
    <t>【棄権】</t>
    <rPh sb="1" eb="3">
      <t>キケン</t>
    </rPh>
    <phoneticPr fontId="1"/>
  </si>
  <si>
    <t>青木めぐみ【棄権】</t>
    <rPh sb="0" eb="2">
      <t>アオキ</t>
    </rPh>
    <rPh sb="6" eb="8">
      <t>キケン</t>
    </rPh>
    <phoneticPr fontId="1"/>
  </si>
  <si>
    <t>藺藤孝一</t>
    <phoneticPr fontId="1"/>
  </si>
  <si>
    <t>藺藤孝一</t>
    <phoneticPr fontId="1"/>
  </si>
  <si>
    <t>小口昌悟</t>
    <phoneticPr fontId="1"/>
  </si>
  <si>
    <t>小口昌悟</t>
    <phoneticPr fontId="1"/>
  </si>
  <si>
    <t>青柳大輔→MC川邊優一</t>
    <rPh sb="0" eb="2">
      <t>アオヤギ</t>
    </rPh>
    <rPh sb="2" eb="4">
      <t>ダイスケ</t>
    </rPh>
    <rPh sb="7" eb="9">
      <t>カワベ</t>
    </rPh>
    <rPh sb="9" eb="11">
      <t>ユウイチ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</si>
</sst>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[$-F800]dddd\,\ mmmm\ dd\,\ yyyy"/>
    <numFmt numFmtId="178" formatCode="m/d\(aaa\)"/>
    <numFmt numFmtId="179" formatCode="0_ "/>
  </numFmts>
  <fonts count="6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CC"/>
      <name val="ＭＳ Ｐゴシック"/>
      <family val="2"/>
      <scheme val="minor"/>
    </font>
    <font>
      <b/>
      <sz val="11"/>
      <color rgb="FF0000CC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Arial"/>
      <family val="2"/>
    </font>
    <font>
      <sz val="3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Arial"/>
      <family val="2"/>
    </font>
    <font>
      <sz val="12"/>
      <name val="ＭＳ Ｐゴシック"/>
      <family val="3"/>
      <charset val="128"/>
    </font>
    <font>
      <sz val="14"/>
      <name val="Arial"/>
      <family val="2"/>
    </font>
    <font>
      <b/>
      <sz val="16"/>
      <color indexed="18"/>
      <name val="ＭＳ Ｐゴシック"/>
      <family val="3"/>
      <charset val="128"/>
    </font>
    <font>
      <sz val="16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10"/>
      <name val="HG創英角ﾎﾟｯﾌﾟ体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0"/>
      <name val="MS UI Gothic"/>
      <family val="3"/>
      <charset val="128"/>
    </font>
    <font>
      <sz val="11"/>
      <name val="MS UI Gothic"/>
      <family val="3"/>
      <charset val="128"/>
    </font>
    <font>
      <sz val="9"/>
      <name val="MS UI Gothic"/>
      <family val="3"/>
      <charset val="128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rgb="FFFF0000"/>
      <name val="ＭＳ Ｐゴシック"/>
      <family val="2"/>
      <scheme val="minor"/>
    </font>
    <font>
      <sz val="14"/>
      <color theme="1"/>
      <name val="Meiryo UI"/>
      <family val="3"/>
      <charset val="128"/>
    </font>
    <font>
      <sz val="9"/>
      <color theme="0" tint="-0.49998474074526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u/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sz val="11"/>
      <color rgb="FF0000CC"/>
      <name val="Meiryo UI"/>
      <family val="3"/>
      <charset val="128"/>
    </font>
    <font>
      <sz val="11"/>
      <color rgb="FF008000"/>
      <name val="Meiryo UI"/>
      <family val="3"/>
      <charset val="128"/>
    </font>
    <font>
      <sz val="11"/>
      <color rgb="FF0000CC"/>
      <name val="ＭＳ Ｐゴシック"/>
      <family val="3"/>
      <charset val="128"/>
      <scheme val="minor"/>
    </font>
    <font>
      <sz val="14"/>
      <color rgb="FF0000CC"/>
      <name val="Meiryo UI"/>
      <family val="3"/>
      <charset val="128"/>
    </font>
    <font>
      <b/>
      <sz val="11"/>
      <color rgb="FF0066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008000"/>
      <name val="ＭＳ Ｐゴシック"/>
      <family val="3"/>
      <charset val="128"/>
      <scheme val="minor"/>
    </font>
    <font>
      <i/>
      <sz val="11"/>
      <color rgb="FF008000"/>
      <name val="ＭＳ Ｐゴシック"/>
      <family val="3"/>
      <charset val="128"/>
      <scheme val="minor"/>
    </font>
    <font>
      <sz val="8"/>
      <color rgb="FFFF0000"/>
      <name val="Meiryo UI"/>
      <family val="3"/>
      <charset val="128"/>
    </font>
    <font>
      <b/>
      <sz val="9"/>
      <name val="ＭＳ Ｐゴシック"/>
      <family val="3"/>
      <charset val="128"/>
    </font>
    <font>
      <sz val="10"/>
      <color rgb="FFFF0000"/>
      <name val="MS UI Gothic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13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/>
      <right style="double">
        <color theme="0" tint="-0.499984740745262"/>
      </right>
      <top style="thin">
        <color theme="0" tint="-0.499984740745262"/>
      </top>
      <bottom/>
      <diagonal/>
    </border>
    <border>
      <left/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thin">
        <color theme="0" tint="-0.499984740745262"/>
      </bottom>
      <diagonal/>
    </border>
    <border>
      <left style="double">
        <color theme="0" tint="-0.499984740745262"/>
      </left>
      <right/>
      <top style="thin">
        <color theme="0" tint="-0.499984740745262"/>
      </top>
      <bottom/>
      <diagonal/>
    </border>
    <border>
      <left style="double">
        <color theme="0" tint="-0.499984740745262"/>
      </left>
      <right/>
      <top/>
      <bottom/>
      <diagonal/>
    </border>
    <border>
      <left style="double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ck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ck">
        <color rgb="FFC00000"/>
      </right>
      <top/>
      <bottom/>
      <diagonal/>
    </border>
    <border>
      <left style="thin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1" fillId="0" borderId="0"/>
  </cellStyleXfs>
  <cellXfs count="4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176" fontId="0" fillId="0" borderId="0" xfId="0" applyNumberFormat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>
      <alignment horizontal="center"/>
    </xf>
    <xf numFmtId="176" fontId="0" fillId="2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>
      <alignment horizontal="center"/>
    </xf>
    <xf numFmtId="176" fontId="0" fillId="2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176" fontId="0" fillId="2" borderId="2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6" xfId="0" applyBorder="1" applyProtection="1"/>
    <xf numFmtId="0" fontId="0" fillId="0" borderId="17" xfId="0" applyBorder="1" applyProtection="1"/>
    <xf numFmtId="0" fontId="0" fillId="0" borderId="21" xfId="0" applyBorder="1" applyProtection="1"/>
    <xf numFmtId="0" fontId="0" fillId="0" borderId="24" xfId="0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7" xfId="0" applyBorder="1" applyAlignment="1">
      <alignment horizontal="center"/>
    </xf>
    <xf numFmtId="0" fontId="0" fillId="2" borderId="28" xfId="0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>
      <alignment horizontal="center"/>
    </xf>
    <xf numFmtId="176" fontId="0" fillId="2" borderId="28" xfId="0" applyNumberFormat="1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0" xfId="0" applyBorder="1" applyAlignment="1">
      <alignment horizontal="center"/>
    </xf>
    <xf numFmtId="0" fontId="0" fillId="2" borderId="31" xfId="0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>
      <alignment horizontal="center"/>
    </xf>
    <xf numFmtId="176" fontId="0" fillId="2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 shrinkToFit="1"/>
    </xf>
    <xf numFmtId="0" fontId="0" fillId="0" borderId="22" xfId="0" applyBorder="1" applyAlignment="1" applyProtection="1">
      <alignment horizontal="left" shrinkToFit="1"/>
    </xf>
    <xf numFmtId="0" fontId="0" fillId="0" borderId="25" xfId="0" applyBorder="1" applyAlignment="1" applyProtection="1">
      <alignment horizontal="left" shrinkToFit="1"/>
    </xf>
    <xf numFmtId="0" fontId="0" fillId="0" borderId="19" xfId="0" applyBorder="1" applyAlignment="1" applyProtection="1">
      <alignment horizontal="left" shrinkToFit="1"/>
    </xf>
    <xf numFmtId="0" fontId="5" fillId="0" borderId="25" xfId="0" applyFont="1" applyBorder="1" applyAlignment="1" applyProtection="1">
      <alignment horizontal="left" shrinkToFit="1"/>
    </xf>
    <xf numFmtId="0" fontId="0" fillId="0" borderId="20" xfId="0" applyBorder="1" applyAlignment="1" applyProtection="1">
      <alignment horizontal="left" shrinkToFit="1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4" fillId="0" borderId="15" xfId="0" applyFont="1" applyBorder="1" applyProtection="1"/>
    <xf numFmtId="0" fontId="4" fillId="0" borderId="18" xfId="0" applyFont="1" applyBorder="1" applyAlignment="1" applyProtection="1">
      <alignment horizontal="left" shrinkToFit="1"/>
    </xf>
    <xf numFmtId="0" fontId="6" fillId="0" borderId="12" xfId="0" applyFont="1" applyBorder="1" applyProtection="1">
      <protection locked="0"/>
    </xf>
    <xf numFmtId="0" fontId="4" fillId="0" borderId="35" xfId="0" applyFont="1" applyBorder="1"/>
    <xf numFmtId="0" fontId="0" fillId="0" borderId="35" xfId="0" applyBorder="1"/>
    <xf numFmtId="0" fontId="0" fillId="0" borderId="0" xfId="0" applyAlignment="1">
      <alignment horizontal="right"/>
    </xf>
    <xf numFmtId="0" fontId="0" fillId="3" borderId="0" xfId="0" applyFill="1" applyBorder="1"/>
    <xf numFmtId="0" fontId="0" fillId="3" borderId="36" xfId="0" applyFill="1" applyBorder="1" applyAlignment="1">
      <alignment horizontal="left"/>
    </xf>
    <xf numFmtId="0" fontId="0" fillId="0" borderId="37" xfId="0" applyBorder="1"/>
    <xf numFmtId="0" fontId="0" fillId="0" borderId="38" xfId="0" applyBorder="1"/>
    <xf numFmtId="0" fontId="0" fillId="3" borderId="7" xfId="0" applyFill="1" applyBorder="1"/>
    <xf numFmtId="0" fontId="0" fillId="0" borderId="9" xfId="0" applyBorder="1"/>
    <xf numFmtId="0" fontId="0" fillId="0" borderId="11" xfId="0" applyBorder="1"/>
    <xf numFmtId="0" fontId="7" fillId="0" borderId="0" xfId="0" applyFont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9" fillId="0" borderId="9" xfId="0" applyFont="1" applyBorder="1"/>
    <xf numFmtId="0" fontId="8" fillId="0" borderId="37" xfId="0" applyFont="1" applyBorder="1"/>
    <xf numFmtId="0" fontId="10" fillId="0" borderId="0" xfId="0" applyFont="1" applyBorder="1"/>
    <xf numFmtId="0" fontId="13" fillId="5" borderId="44" xfId="1" applyFont="1" applyFill="1" applyBorder="1" applyAlignment="1" applyProtection="1">
      <alignment horizontal="center" vertical="center" wrapText="1"/>
    </xf>
    <xf numFmtId="0" fontId="13" fillId="0" borderId="46" xfId="1" applyFont="1" applyBorder="1" applyAlignment="1" applyProtection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15" fillId="5" borderId="48" xfId="1" applyFont="1" applyFill="1" applyBorder="1" applyAlignment="1">
      <alignment horizontal="center" vertical="center" wrapText="1"/>
    </xf>
    <xf numFmtId="0" fontId="16" fillId="6" borderId="48" xfId="1" applyFont="1" applyFill="1" applyBorder="1" applyAlignment="1">
      <alignment horizontal="center" vertical="center"/>
    </xf>
    <xf numFmtId="0" fontId="16" fillId="5" borderId="48" xfId="1" applyFont="1" applyFill="1" applyBorder="1" applyAlignment="1">
      <alignment horizontal="center" vertical="center"/>
    </xf>
    <xf numFmtId="0" fontId="16" fillId="5" borderId="49" xfId="1" applyFont="1" applyFill="1" applyBorder="1" applyAlignment="1">
      <alignment horizontal="center" vertical="center"/>
    </xf>
    <xf numFmtId="0" fontId="12" fillId="5" borderId="50" xfId="1" applyFont="1" applyFill="1" applyBorder="1" applyAlignment="1">
      <alignment horizontal="center" vertical="center"/>
    </xf>
    <xf numFmtId="0" fontId="18" fillId="5" borderId="52" xfId="1" applyFont="1" applyFill="1" applyBorder="1" applyAlignment="1">
      <alignment horizontal="center" vertical="center" wrapText="1"/>
    </xf>
    <xf numFmtId="0" fontId="19" fillId="6" borderId="52" xfId="1" applyFont="1" applyFill="1" applyBorder="1" applyAlignment="1">
      <alignment horizontal="center" vertical="center"/>
    </xf>
    <xf numFmtId="0" fontId="19" fillId="5" borderId="52" xfId="1" applyFont="1" applyFill="1" applyBorder="1" applyAlignment="1" applyProtection="1">
      <alignment horizontal="center" vertical="center"/>
      <protection locked="0"/>
    </xf>
    <xf numFmtId="0" fontId="19" fillId="5" borderId="52" xfId="1" applyFont="1" applyFill="1" applyBorder="1" applyAlignment="1">
      <alignment horizontal="center" vertical="center"/>
    </xf>
    <xf numFmtId="0" fontId="19" fillId="5" borderId="49" xfId="1" applyFont="1" applyFill="1" applyBorder="1" applyAlignment="1">
      <alignment horizontal="center" vertical="center"/>
    </xf>
    <xf numFmtId="0" fontId="13" fillId="5" borderId="0" xfId="1" applyFont="1" applyFill="1" applyBorder="1" applyAlignment="1">
      <alignment horizontal="center" vertical="center"/>
    </xf>
    <xf numFmtId="0" fontId="20" fillId="5" borderId="52" xfId="1" applyFont="1" applyFill="1" applyBorder="1" applyAlignment="1">
      <alignment horizontal="center" vertical="center" wrapText="1"/>
    </xf>
    <xf numFmtId="0" fontId="21" fillId="6" borderId="52" xfId="1" applyFont="1" applyFill="1" applyBorder="1" applyAlignment="1">
      <alignment horizontal="center" vertical="center"/>
    </xf>
    <xf numFmtId="0" fontId="21" fillId="5" borderId="52" xfId="1" applyFont="1" applyFill="1" applyBorder="1" applyAlignment="1">
      <alignment horizontal="center" vertical="center"/>
    </xf>
    <xf numFmtId="0" fontId="20" fillId="5" borderId="58" xfId="1" applyFont="1" applyFill="1" applyBorder="1" applyAlignment="1">
      <alignment horizontal="center" vertical="center" wrapText="1"/>
    </xf>
    <xf numFmtId="0" fontId="21" fillId="6" borderId="58" xfId="1" applyFont="1" applyFill="1" applyBorder="1" applyAlignment="1">
      <alignment horizontal="center" vertical="center"/>
    </xf>
    <xf numFmtId="0" fontId="21" fillId="5" borderId="58" xfId="1" applyFont="1" applyFill="1" applyBorder="1" applyAlignment="1">
      <alignment horizontal="center" vertical="center"/>
    </xf>
    <xf numFmtId="0" fontId="16" fillId="5" borderId="61" xfId="1" applyFont="1" applyFill="1" applyBorder="1" applyAlignment="1">
      <alignment horizontal="center" vertical="center"/>
    </xf>
    <xf numFmtId="0" fontId="12" fillId="5" borderId="62" xfId="1" applyFont="1" applyFill="1" applyBorder="1" applyAlignment="1">
      <alignment horizontal="center" vertical="center"/>
    </xf>
    <xf numFmtId="0" fontId="13" fillId="5" borderId="63" xfId="1" applyFont="1" applyFill="1" applyBorder="1" applyAlignment="1">
      <alignment horizontal="center" vertical="center"/>
    </xf>
    <xf numFmtId="0" fontId="16" fillId="5" borderId="48" xfId="1" applyNumberFormat="1" applyFont="1" applyFill="1" applyBorder="1" applyAlignment="1">
      <alignment horizontal="center" vertical="center"/>
    </xf>
    <xf numFmtId="0" fontId="16" fillId="5" borderId="55" xfId="1" applyFont="1" applyFill="1" applyBorder="1" applyAlignment="1">
      <alignment horizontal="center" vertical="center"/>
    </xf>
    <xf numFmtId="0" fontId="12" fillId="5" borderId="0" xfId="1" applyFont="1" applyFill="1" applyBorder="1" applyAlignment="1">
      <alignment horizontal="center" vertical="center"/>
    </xf>
    <xf numFmtId="0" fontId="19" fillId="5" borderId="52" xfId="1" applyNumberFormat="1" applyFont="1" applyFill="1" applyBorder="1" applyAlignment="1">
      <alignment horizontal="center" vertical="center"/>
    </xf>
    <xf numFmtId="0" fontId="13" fillId="5" borderId="65" xfId="1" applyFont="1" applyFill="1" applyBorder="1" applyAlignment="1">
      <alignment horizontal="center" vertical="center"/>
    </xf>
    <xf numFmtId="0" fontId="21" fillId="5" borderId="52" xfId="1" applyNumberFormat="1" applyFont="1" applyFill="1" applyBorder="1" applyAlignment="1">
      <alignment horizontal="center" vertical="center"/>
    </xf>
    <xf numFmtId="0" fontId="21" fillId="5" borderId="58" xfId="1" applyNumberFormat="1" applyFont="1" applyFill="1" applyBorder="1" applyAlignment="1">
      <alignment horizontal="center" vertical="center"/>
    </xf>
    <xf numFmtId="0" fontId="20" fillId="5" borderId="67" xfId="1" applyFont="1" applyFill="1" applyBorder="1" applyAlignment="1">
      <alignment horizontal="center" vertical="center" wrapText="1"/>
    </xf>
    <xf numFmtId="0" fontId="21" fillId="5" borderId="67" xfId="1" applyFont="1" applyFill="1" applyBorder="1" applyAlignment="1">
      <alignment horizontal="center" vertical="center"/>
    </xf>
    <xf numFmtId="0" fontId="21" fillId="6" borderId="67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22" fillId="0" borderId="0" xfId="1" applyFont="1" applyAlignment="1" applyProtection="1">
      <alignment horizontal="center" vertical="center"/>
    </xf>
    <xf numFmtId="0" fontId="22" fillId="8" borderId="71" xfId="1" applyFont="1" applyFill="1" applyBorder="1" applyAlignment="1" applyProtection="1">
      <alignment horizontal="center" vertical="center"/>
    </xf>
    <xf numFmtId="0" fontId="22" fillId="7" borderId="71" xfId="1" applyFont="1" applyFill="1" applyBorder="1" applyAlignment="1" applyProtection="1">
      <alignment horizontal="center" vertical="center"/>
    </xf>
    <xf numFmtId="0" fontId="22" fillId="9" borderId="71" xfId="1" applyFont="1" applyFill="1" applyBorder="1" applyAlignment="1" applyProtection="1">
      <alignment horizontal="center" vertical="center"/>
    </xf>
    <xf numFmtId="0" fontId="22" fillId="0" borderId="71" xfId="1" applyFont="1" applyBorder="1" applyAlignment="1" applyProtection="1">
      <alignment horizontal="center" vertical="center"/>
    </xf>
    <xf numFmtId="0" fontId="22" fillId="8" borderId="0" xfId="1" applyFont="1" applyFill="1" applyBorder="1" applyAlignment="1" applyProtection="1">
      <alignment horizontal="left" vertical="center"/>
    </xf>
    <xf numFmtId="0" fontId="22" fillId="8" borderId="0" xfId="1" applyFont="1" applyFill="1" applyBorder="1" applyAlignment="1" applyProtection="1">
      <alignment horizontal="center" vertical="center"/>
    </xf>
    <xf numFmtId="0" fontId="22" fillId="7" borderId="0" xfId="1" applyFont="1" applyFill="1" applyBorder="1" applyAlignment="1" applyProtection="1">
      <alignment horizontal="left" vertical="center"/>
    </xf>
    <xf numFmtId="0" fontId="22" fillId="9" borderId="0" xfId="1" applyFont="1" applyFill="1" applyBorder="1" applyAlignment="1" applyProtection="1">
      <alignment horizontal="left" vertical="center"/>
    </xf>
    <xf numFmtId="0" fontId="22" fillId="9" borderId="0" xfId="1" applyFont="1" applyFill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left" vertical="center"/>
    </xf>
    <xf numFmtId="0" fontId="22" fillId="0" borderId="0" xfId="1" applyFont="1" applyAlignment="1" applyProtection="1">
      <alignment horizontal="left" vertical="center"/>
    </xf>
    <xf numFmtId="0" fontId="22" fillId="7" borderId="0" xfId="1" applyFont="1" applyFill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0" fontId="13" fillId="8" borderId="72" xfId="1" applyFont="1" applyFill="1" applyBorder="1" applyAlignment="1" applyProtection="1">
      <alignment horizontal="center" vertical="center"/>
    </xf>
    <xf numFmtId="0" fontId="13" fillId="7" borderId="72" xfId="1" applyFont="1" applyFill="1" applyBorder="1" applyAlignment="1" applyProtection="1">
      <alignment horizontal="center" vertical="center"/>
    </xf>
    <xf numFmtId="0" fontId="23" fillId="9" borderId="72" xfId="1" applyFont="1" applyFill="1" applyBorder="1" applyAlignment="1" applyProtection="1">
      <alignment horizontal="center" vertical="center"/>
    </xf>
    <xf numFmtId="0" fontId="23" fillId="7" borderId="72" xfId="1" applyFont="1" applyFill="1" applyBorder="1" applyAlignment="1" applyProtection="1">
      <alignment horizontal="center" vertical="center"/>
    </xf>
    <xf numFmtId="0" fontId="13" fillId="0" borderId="72" xfId="1" applyFont="1" applyBorder="1" applyAlignment="1" applyProtection="1">
      <alignment horizontal="center" vertical="center"/>
    </xf>
    <xf numFmtId="0" fontId="13" fillId="9" borderId="72" xfId="1" applyFont="1" applyFill="1" applyBorder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13" fillId="7" borderId="0" xfId="1" applyFont="1" applyFill="1" applyAlignment="1" applyProtection="1">
      <alignment horizontal="center" vertical="center"/>
    </xf>
    <xf numFmtId="0" fontId="23" fillId="7" borderId="0" xfId="1" applyFont="1" applyFill="1" applyAlignment="1" applyProtection="1">
      <alignment horizontal="center" vertical="center"/>
    </xf>
    <xf numFmtId="0" fontId="22" fillId="10" borderId="73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0" fontId="22" fillId="10" borderId="74" xfId="1" applyFont="1" applyFill="1" applyBorder="1" applyAlignment="1" applyProtection="1">
      <alignment horizontal="center" vertical="center"/>
    </xf>
    <xf numFmtId="0" fontId="13" fillId="0" borderId="0" xfId="1" applyFont="1" applyAlignment="1">
      <alignment horizontal="center" vertical="center"/>
    </xf>
    <xf numFmtId="0" fontId="11" fillId="5" borderId="0" xfId="1" applyFill="1"/>
    <xf numFmtId="0" fontId="26" fillId="5" borderId="0" xfId="1" applyFont="1" applyFill="1"/>
    <xf numFmtId="0" fontId="11" fillId="0" borderId="0" xfId="1"/>
    <xf numFmtId="0" fontId="28" fillId="11" borderId="75" xfId="1" applyFont="1" applyFill="1" applyBorder="1" applyAlignment="1">
      <alignment vertical="center"/>
    </xf>
    <xf numFmtId="0" fontId="28" fillId="11" borderId="73" xfId="1" applyFont="1" applyFill="1" applyBorder="1" applyAlignment="1">
      <alignment vertical="center"/>
    </xf>
    <xf numFmtId="0" fontId="28" fillId="11" borderId="76" xfId="1" applyFont="1" applyFill="1" applyBorder="1" applyAlignment="1">
      <alignment vertical="center"/>
    </xf>
    <xf numFmtId="0" fontId="28" fillId="5" borderId="0" xfId="1" applyFont="1" applyFill="1" applyAlignment="1">
      <alignment vertical="center"/>
    </xf>
    <xf numFmtId="0" fontId="11" fillId="5" borderId="77" xfId="1" applyFill="1" applyBorder="1"/>
    <xf numFmtId="0" fontId="11" fillId="5" borderId="78" xfId="1" applyFill="1" applyBorder="1"/>
    <xf numFmtId="56" fontId="11" fillId="5" borderId="79" xfId="1" applyNumberFormat="1" applyFill="1" applyBorder="1"/>
    <xf numFmtId="0" fontId="11" fillId="5" borderId="0" xfId="1" applyFill="1" applyBorder="1"/>
    <xf numFmtId="0" fontId="11" fillId="5" borderId="80" xfId="1" applyFill="1" applyBorder="1"/>
    <xf numFmtId="0" fontId="29" fillId="6" borderId="42" xfId="1" applyFont="1" applyFill="1" applyBorder="1" applyAlignment="1">
      <alignment horizontal="center" vertical="center"/>
    </xf>
    <xf numFmtId="0" fontId="29" fillId="6" borderId="81" xfId="1" applyFont="1" applyFill="1" applyBorder="1" applyAlignment="1">
      <alignment horizontal="left" vertical="center"/>
    </xf>
    <xf numFmtId="0" fontId="29" fillId="6" borderId="81" xfId="1" applyFont="1" applyFill="1" applyBorder="1" applyAlignment="1">
      <alignment horizontal="center" vertical="center"/>
    </xf>
    <xf numFmtId="0" fontId="31" fillId="6" borderId="81" xfId="1" applyFont="1" applyFill="1" applyBorder="1" applyAlignment="1">
      <alignment vertical="center"/>
    </xf>
    <xf numFmtId="0" fontId="30" fillId="6" borderId="81" xfId="1" applyFont="1" applyFill="1" applyBorder="1" applyAlignment="1">
      <alignment horizontal="center" vertical="center"/>
    </xf>
    <xf numFmtId="0" fontId="30" fillId="6" borderId="82" xfId="1" applyFont="1" applyFill="1" applyBorder="1" applyAlignment="1">
      <alignment horizontal="center" vertical="center"/>
    </xf>
    <xf numFmtId="0" fontId="30" fillId="6" borderId="73" xfId="1" applyFont="1" applyFill="1" applyBorder="1" applyAlignment="1">
      <alignment horizontal="center" vertical="center"/>
    </xf>
    <xf numFmtId="0" fontId="30" fillId="6" borderId="76" xfId="1" applyFont="1" applyFill="1" applyBorder="1" applyAlignment="1">
      <alignment horizontal="center" vertical="center"/>
    </xf>
    <xf numFmtId="0" fontId="30" fillId="12" borderId="79" xfId="1" applyFont="1" applyFill="1" applyBorder="1" applyAlignment="1">
      <alignment vertical="center"/>
    </xf>
    <xf numFmtId="0" fontId="30" fillId="12" borderId="0" xfId="1" applyFont="1" applyFill="1" applyBorder="1" applyAlignment="1">
      <alignment vertical="center"/>
    </xf>
    <xf numFmtId="0" fontId="30" fillId="12" borderId="90" xfId="1" applyFont="1" applyFill="1" applyBorder="1" applyAlignment="1">
      <alignment vertical="center"/>
    </xf>
    <xf numFmtId="0" fontId="30" fillId="12" borderId="71" xfId="1" applyFont="1" applyFill="1" applyBorder="1" applyAlignment="1">
      <alignment vertical="center"/>
    </xf>
    <xf numFmtId="0" fontId="11" fillId="5" borderId="0" xfId="1" applyFont="1" applyFill="1" applyBorder="1"/>
    <xf numFmtId="0" fontId="30" fillId="12" borderId="91" xfId="1" applyFont="1" applyFill="1" applyBorder="1" applyAlignment="1">
      <alignment vertical="center"/>
    </xf>
    <xf numFmtId="179" fontId="33" fillId="12" borderId="90" xfId="1" applyNumberFormat="1" applyFont="1" applyFill="1" applyBorder="1" applyAlignment="1">
      <alignment horizontal="right" vertical="center"/>
    </xf>
    <xf numFmtId="0" fontId="33" fillId="12" borderId="71" xfId="1" applyFont="1" applyFill="1" applyBorder="1" applyAlignment="1">
      <alignment horizontal="center" vertical="center"/>
    </xf>
    <xf numFmtId="56" fontId="33" fillId="12" borderId="71" xfId="1" applyNumberFormat="1" applyFont="1" applyFill="1" applyBorder="1" applyAlignment="1">
      <alignment horizontal="center" vertical="center"/>
    </xf>
    <xf numFmtId="0" fontId="33" fillId="12" borderId="0" xfId="1" applyFont="1" applyFill="1" applyBorder="1" applyAlignment="1">
      <alignment horizontal="center" vertical="center"/>
    </xf>
    <xf numFmtId="176" fontId="33" fillId="12" borderId="71" xfId="1" applyNumberFormat="1" applyFont="1" applyFill="1" applyBorder="1" applyAlignment="1">
      <alignment horizontal="left" vertical="center"/>
    </xf>
    <xf numFmtId="0" fontId="34" fillId="12" borderId="71" xfId="1" applyFont="1" applyFill="1" applyBorder="1" applyAlignment="1">
      <alignment horizontal="center" vertical="center"/>
    </xf>
    <xf numFmtId="0" fontId="34" fillId="12" borderId="0" xfId="1" applyFont="1" applyFill="1" applyBorder="1" applyAlignment="1">
      <alignment horizontal="center" vertical="center"/>
    </xf>
    <xf numFmtId="176" fontId="33" fillId="12" borderId="92" xfId="1" applyNumberFormat="1" applyFont="1" applyFill="1" applyBorder="1" applyAlignment="1">
      <alignment horizontal="left" vertical="center"/>
    </xf>
    <xf numFmtId="179" fontId="33" fillId="12" borderId="79" xfId="1" applyNumberFormat="1" applyFont="1" applyFill="1" applyBorder="1" applyAlignment="1">
      <alignment horizontal="right" vertical="center"/>
    </xf>
    <xf numFmtId="56" fontId="33" fillId="12" borderId="0" xfId="1" applyNumberFormat="1" applyFont="1" applyFill="1" applyBorder="1" applyAlignment="1">
      <alignment horizontal="center" vertical="center"/>
    </xf>
    <xf numFmtId="176" fontId="33" fillId="12" borderId="0" xfId="1" applyNumberFormat="1" applyFont="1" applyFill="1" applyBorder="1" applyAlignment="1">
      <alignment horizontal="left" vertical="center"/>
    </xf>
    <xf numFmtId="176" fontId="33" fillId="12" borderId="80" xfId="1" applyNumberFormat="1" applyFont="1" applyFill="1" applyBorder="1" applyAlignment="1">
      <alignment horizontal="left" vertical="center"/>
    </xf>
    <xf numFmtId="0" fontId="35" fillId="12" borderId="0" xfId="1" applyFont="1" applyFill="1" applyBorder="1" applyAlignment="1">
      <alignment horizontal="center" vertical="center"/>
    </xf>
    <xf numFmtId="0" fontId="30" fillId="12" borderId="77" xfId="1" applyFont="1" applyFill="1" applyBorder="1" applyAlignment="1">
      <alignment vertical="center"/>
    </xf>
    <xf numFmtId="0" fontId="30" fillId="12" borderId="74" xfId="1" applyFont="1" applyFill="1" applyBorder="1" applyAlignment="1">
      <alignment vertical="center"/>
    </xf>
    <xf numFmtId="179" fontId="33" fillId="12" borderId="77" xfId="1" quotePrefix="1" applyNumberFormat="1" applyFont="1" applyFill="1" applyBorder="1" applyAlignment="1">
      <alignment horizontal="right" vertical="center"/>
    </xf>
    <xf numFmtId="179" fontId="33" fillId="12" borderId="74" xfId="1" quotePrefix="1" applyNumberFormat="1" applyFont="1" applyFill="1" applyBorder="1" applyAlignment="1">
      <alignment horizontal="center" vertical="center"/>
    </xf>
    <xf numFmtId="0" fontId="33" fillId="12" borderId="74" xfId="1" applyFont="1" applyFill="1" applyBorder="1" applyAlignment="1">
      <alignment horizontal="center" vertical="center"/>
    </xf>
    <xf numFmtId="176" fontId="33" fillId="12" borderId="74" xfId="1" applyNumberFormat="1" applyFont="1" applyFill="1" applyBorder="1" applyAlignment="1">
      <alignment horizontal="center" vertical="center"/>
    </xf>
    <xf numFmtId="176" fontId="33" fillId="12" borderId="74" xfId="1" quotePrefix="1" applyNumberFormat="1" applyFont="1" applyFill="1" applyBorder="1" applyAlignment="1">
      <alignment horizontal="left" vertical="center"/>
    </xf>
    <xf numFmtId="179" fontId="34" fillId="12" borderId="74" xfId="1" quotePrefix="1" applyNumberFormat="1" applyFont="1" applyFill="1" applyBorder="1" applyAlignment="1">
      <alignment horizontal="center" vertical="center"/>
    </xf>
    <xf numFmtId="176" fontId="34" fillId="12" borderId="74" xfId="1" applyNumberFormat="1" applyFont="1" applyFill="1" applyBorder="1" applyAlignment="1">
      <alignment horizontal="center" vertical="center"/>
    </xf>
    <xf numFmtId="176" fontId="33" fillId="12" borderId="78" xfId="1" quotePrefix="1" applyNumberFormat="1" applyFont="1" applyFill="1" applyBorder="1" applyAlignment="1">
      <alignment horizontal="left" vertical="center"/>
    </xf>
    <xf numFmtId="179" fontId="36" fillId="12" borderId="74" xfId="1" quotePrefix="1" applyNumberFormat="1" applyFont="1" applyFill="1" applyBorder="1" applyAlignment="1">
      <alignment horizontal="center" vertical="center"/>
    </xf>
    <xf numFmtId="176" fontId="36" fillId="12" borderId="74" xfId="1" applyNumberFormat="1" applyFont="1" applyFill="1" applyBorder="1" applyAlignment="1">
      <alignment horizontal="center" vertical="center"/>
    </xf>
    <xf numFmtId="0" fontId="11" fillId="5" borderId="93" xfId="1" applyFill="1" applyBorder="1"/>
    <xf numFmtId="0" fontId="11" fillId="5" borderId="94" xfId="1" applyFill="1" applyBorder="1"/>
    <xf numFmtId="0" fontId="11" fillId="5" borderId="79" xfId="1" applyFill="1" applyBorder="1"/>
    <xf numFmtId="0" fontId="11" fillId="5" borderId="0" xfId="1" applyFont="1" applyFill="1"/>
    <xf numFmtId="0" fontId="30" fillId="6" borderId="81" xfId="1" applyFont="1" applyFill="1" applyBorder="1" applyAlignment="1">
      <alignment horizontal="left" vertical="center"/>
    </xf>
    <xf numFmtId="0" fontId="30" fillId="6" borderId="81" xfId="1" applyFont="1" applyFill="1" applyBorder="1" applyAlignment="1">
      <alignment vertical="center"/>
    </xf>
    <xf numFmtId="0" fontId="30" fillId="6" borderId="42" xfId="1" applyFont="1" applyFill="1" applyBorder="1" applyAlignment="1">
      <alignment horizontal="center" vertical="center"/>
    </xf>
    <xf numFmtId="0" fontId="11" fillId="0" borderId="0" xfId="1" applyFont="1"/>
    <xf numFmtId="0" fontId="11" fillId="5" borderId="73" xfId="1" applyFill="1" applyBorder="1"/>
    <xf numFmtId="0" fontId="11" fillId="8" borderId="0" xfId="1" applyFill="1"/>
    <xf numFmtId="0" fontId="11" fillId="8" borderId="74" xfId="1" applyFill="1" applyBorder="1"/>
    <xf numFmtId="0" fontId="30" fillId="8" borderId="0" xfId="1" applyFont="1" applyFill="1"/>
    <xf numFmtId="0" fontId="30" fillId="7" borderId="81" xfId="1" applyFont="1" applyFill="1" applyBorder="1" applyAlignment="1" applyProtection="1">
      <alignment horizontal="center" vertical="center"/>
      <protection locked="0"/>
    </xf>
    <xf numFmtId="0" fontId="30" fillId="7" borderId="42" xfId="1" applyFont="1" applyFill="1" applyBorder="1" applyAlignment="1" applyProtection="1">
      <alignment horizontal="center" vertical="center"/>
      <protection locked="0"/>
    </xf>
    <xf numFmtId="0" fontId="30" fillId="7" borderId="82" xfId="1" applyFont="1" applyFill="1" applyBorder="1" applyAlignment="1" applyProtection="1">
      <alignment horizontal="center" vertical="center"/>
      <protection locked="0"/>
    </xf>
    <xf numFmtId="0" fontId="30" fillId="7" borderId="73" xfId="1" applyFont="1" applyFill="1" applyBorder="1" applyAlignment="1" applyProtection="1">
      <alignment horizontal="center" vertical="center"/>
      <protection locked="0"/>
    </xf>
    <xf numFmtId="0" fontId="30" fillId="7" borderId="76" xfId="1" applyFont="1" applyFill="1" applyBorder="1" applyAlignment="1" applyProtection="1">
      <alignment horizontal="center" vertical="center"/>
      <protection locked="0"/>
    </xf>
    <xf numFmtId="0" fontId="30" fillId="0" borderId="0" xfId="1" applyFont="1"/>
    <xf numFmtId="179" fontId="33" fillId="12" borderId="71" xfId="1" applyNumberFormat="1" applyFont="1" applyFill="1" applyBorder="1" applyAlignment="1">
      <alignment horizontal="right" vertical="center"/>
    </xf>
    <xf numFmtId="179" fontId="33" fillId="12" borderId="0" xfId="1" applyNumberFormat="1" applyFont="1" applyFill="1" applyBorder="1" applyAlignment="1">
      <alignment horizontal="right" vertical="center"/>
    </xf>
    <xf numFmtId="179" fontId="33" fillId="12" borderId="74" xfId="1" quotePrefix="1" applyNumberFormat="1" applyFont="1" applyFill="1" applyBorder="1" applyAlignment="1">
      <alignment horizontal="right" vertical="center"/>
    </xf>
    <xf numFmtId="0" fontId="11" fillId="8" borderId="0" xfId="1" applyFill="1" applyAlignment="1">
      <alignment horizontal="left"/>
    </xf>
    <xf numFmtId="0" fontId="28" fillId="13" borderId="75" xfId="1" applyFont="1" applyFill="1" applyBorder="1" applyAlignment="1"/>
    <xf numFmtId="0" fontId="28" fillId="13" borderId="73" xfId="1" applyFont="1" applyFill="1" applyBorder="1" applyAlignment="1"/>
    <xf numFmtId="0" fontId="28" fillId="13" borderId="76" xfId="1" applyFont="1" applyFill="1" applyBorder="1" applyAlignment="1"/>
    <xf numFmtId="0" fontId="30" fillId="6" borderId="76" xfId="1" applyFont="1" applyFill="1" applyBorder="1" applyAlignment="1">
      <alignment horizontal="left" vertical="center"/>
    </xf>
    <xf numFmtId="0" fontId="29" fillId="6" borderId="75" xfId="1" applyFont="1" applyFill="1" applyBorder="1" applyAlignment="1">
      <alignment horizontal="center" vertical="center"/>
    </xf>
    <xf numFmtId="0" fontId="29" fillId="6" borderId="73" xfId="1" applyFont="1" applyFill="1" applyBorder="1" applyAlignment="1">
      <alignment horizontal="left" vertical="center"/>
    </xf>
    <xf numFmtId="0" fontId="29" fillId="6" borderId="73" xfId="1" applyFont="1" applyFill="1" applyBorder="1" applyAlignment="1">
      <alignment horizontal="center" vertical="center"/>
    </xf>
    <xf numFmtId="0" fontId="31" fillId="6" borderId="73" xfId="1" applyFont="1" applyFill="1" applyBorder="1" applyAlignment="1">
      <alignment vertical="center"/>
    </xf>
    <xf numFmtId="0" fontId="37" fillId="0" borderId="33" xfId="0" applyFont="1" applyBorder="1" applyProtection="1">
      <protection locked="0"/>
    </xf>
    <xf numFmtId="0" fontId="37" fillId="0" borderId="34" xfId="0" applyFont="1" applyBorder="1" applyProtection="1">
      <protection locked="0"/>
    </xf>
    <xf numFmtId="0" fontId="37" fillId="0" borderId="14" xfId="0" applyFont="1" applyBorder="1" applyProtection="1">
      <protection locked="0"/>
    </xf>
    <xf numFmtId="0" fontId="4" fillId="0" borderId="0" xfId="0" applyFont="1" applyBorder="1"/>
    <xf numFmtId="0" fontId="38" fillId="0" borderId="0" xfId="0" applyFont="1" applyBorder="1"/>
    <xf numFmtId="0" fontId="39" fillId="0" borderId="8" xfId="0" applyFont="1" applyBorder="1" applyProtection="1">
      <protection locked="0"/>
    </xf>
    <xf numFmtId="0" fontId="40" fillId="0" borderId="0" xfId="0" applyFont="1" applyAlignment="1">
      <alignment horizontal="left"/>
    </xf>
    <xf numFmtId="0" fontId="40" fillId="0" borderId="0" xfId="0" applyFont="1" applyAlignment="1" applyProtection="1">
      <protection locked="0"/>
    </xf>
    <xf numFmtId="0" fontId="40" fillId="0" borderId="0" xfId="0" applyFont="1" applyAlignment="1">
      <alignment horizontal="center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left"/>
      <protection locked="0"/>
    </xf>
    <xf numFmtId="0" fontId="40" fillId="0" borderId="0" xfId="0" applyFont="1"/>
    <xf numFmtId="0" fontId="40" fillId="0" borderId="0" xfId="0" applyFont="1" applyProtection="1"/>
    <xf numFmtId="0" fontId="40" fillId="0" borderId="0" xfId="0" applyFont="1" applyAlignment="1" applyProtection="1">
      <alignment horizontal="left" shrinkToFit="1"/>
    </xf>
    <xf numFmtId="177" fontId="41" fillId="0" borderId="0" xfId="0" applyNumberFormat="1" applyFont="1" applyAlignment="1" applyProtection="1">
      <alignment horizontal="right"/>
      <protection locked="0"/>
    </xf>
    <xf numFmtId="0" fontId="40" fillId="0" borderId="0" xfId="0" applyFont="1" applyBorder="1"/>
    <xf numFmtId="0" fontId="42" fillId="0" borderId="0" xfId="0" applyFont="1" applyAlignment="1">
      <alignment horizontal="center"/>
    </xf>
    <xf numFmtId="0" fontId="42" fillId="0" borderId="0" xfId="0" applyFont="1" applyProtection="1">
      <protection locked="0"/>
    </xf>
    <xf numFmtId="0" fontId="42" fillId="0" borderId="0" xfId="0" applyFont="1" applyAlignment="1" applyProtection="1">
      <alignment horizontal="center"/>
      <protection locked="0"/>
    </xf>
    <xf numFmtId="176" fontId="42" fillId="0" borderId="0" xfId="0" applyNumberFormat="1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left"/>
      <protection locked="0"/>
    </xf>
    <xf numFmtId="0" fontId="42" fillId="0" borderId="0" xfId="0" applyFont="1"/>
    <xf numFmtId="0" fontId="42" fillId="0" borderId="0" xfId="0" applyFont="1" applyProtection="1"/>
    <xf numFmtId="0" fontId="42" fillId="0" borderId="0" xfId="0" applyFont="1" applyAlignment="1" applyProtection="1">
      <alignment horizontal="left" shrinkToFit="1"/>
    </xf>
    <xf numFmtId="0" fontId="42" fillId="0" borderId="0" xfId="0" applyFont="1" applyBorder="1"/>
    <xf numFmtId="177" fontId="41" fillId="0" borderId="5" xfId="0" applyNumberFormat="1" applyFont="1" applyBorder="1" applyAlignment="1" applyProtection="1">
      <alignment horizontal="right"/>
      <protection locked="0"/>
    </xf>
    <xf numFmtId="0" fontId="42" fillId="0" borderId="0" xfId="0" applyFont="1" applyAlignment="1">
      <alignment horizontal="left"/>
    </xf>
    <xf numFmtId="0" fontId="11" fillId="14" borderId="74" xfId="1" applyFill="1" applyBorder="1" applyProtection="1">
      <protection locked="0"/>
    </xf>
    <xf numFmtId="0" fontId="22" fillId="9" borderId="0" xfId="1" applyFont="1" applyFill="1" applyBorder="1" applyAlignment="1" applyProtection="1">
      <alignment horizontal="right" vertic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49" fillId="0" borderId="104" xfId="0" applyFont="1" applyBorder="1"/>
    <xf numFmtId="0" fontId="49" fillId="0" borderId="107" xfId="0" applyFont="1" applyBorder="1" applyAlignment="1">
      <alignment horizontal="right"/>
    </xf>
    <xf numFmtId="0" fontId="49" fillId="0" borderId="108" xfId="0" applyFont="1" applyBorder="1" applyAlignment="1">
      <alignment horizontal="right"/>
    </xf>
    <xf numFmtId="0" fontId="49" fillId="0" borderId="109" xfId="0" applyFont="1" applyBorder="1" applyAlignment="1">
      <alignment horizontal="right"/>
    </xf>
    <xf numFmtId="0" fontId="49" fillId="0" borderId="0" xfId="0" applyFont="1" applyFill="1"/>
    <xf numFmtId="0" fontId="49" fillId="0" borderId="107" xfId="0" applyFont="1" applyFill="1" applyBorder="1" applyAlignment="1">
      <alignment horizontal="center"/>
    </xf>
    <xf numFmtId="0" fontId="49" fillId="0" borderId="108" xfId="0" applyFont="1" applyFill="1" applyBorder="1" applyAlignment="1">
      <alignment horizontal="center"/>
    </xf>
    <xf numFmtId="0" fontId="49" fillId="0" borderId="109" xfId="0" applyFont="1" applyFill="1" applyBorder="1" applyAlignment="1">
      <alignment horizontal="center"/>
    </xf>
    <xf numFmtId="0" fontId="49" fillId="0" borderId="111" xfId="0" applyFont="1" applyFill="1" applyBorder="1" applyAlignment="1">
      <alignment horizontal="center"/>
    </xf>
    <xf numFmtId="0" fontId="50" fillId="0" borderId="0" xfId="0" applyFont="1" applyFill="1"/>
    <xf numFmtId="0" fontId="50" fillId="0" borderId="107" xfId="0" applyFont="1" applyFill="1" applyBorder="1" applyAlignment="1">
      <alignment horizontal="center"/>
    </xf>
    <xf numFmtId="0" fontId="50" fillId="0" borderId="108" xfId="0" applyFont="1" applyFill="1" applyBorder="1" applyAlignment="1">
      <alignment horizontal="center"/>
    </xf>
    <xf numFmtId="0" fontId="50" fillId="0" borderId="109" xfId="0" applyFont="1" applyFill="1" applyBorder="1" applyAlignment="1">
      <alignment horizontal="center"/>
    </xf>
    <xf numFmtId="0" fontId="49" fillId="0" borderId="110" xfId="0" applyFont="1" applyBorder="1"/>
    <xf numFmtId="0" fontId="50" fillId="0" borderId="113" xfId="0" applyFont="1" applyFill="1" applyBorder="1" applyAlignment="1">
      <alignment horizontal="center"/>
    </xf>
    <xf numFmtId="0" fontId="49" fillId="0" borderId="114" xfId="0" applyFont="1" applyBorder="1" applyAlignment="1">
      <alignment horizontal="right"/>
    </xf>
    <xf numFmtId="0" fontId="50" fillId="0" borderId="106" xfId="0" applyFont="1" applyFill="1" applyBorder="1" applyAlignment="1">
      <alignment horizontal="center"/>
    </xf>
    <xf numFmtId="0" fontId="49" fillId="0" borderId="116" xfId="0" applyFont="1" applyBorder="1" applyAlignment="1">
      <alignment horizontal="right"/>
    </xf>
    <xf numFmtId="0" fontId="49" fillId="0" borderId="117" xfId="0" applyFont="1" applyFill="1" applyBorder="1" applyAlignment="1">
      <alignment horizontal="center"/>
    </xf>
    <xf numFmtId="0" fontId="49" fillId="0" borderId="115" xfId="0" applyFont="1" applyFill="1" applyBorder="1" applyAlignment="1">
      <alignment horizontal="center"/>
    </xf>
    <xf numFmtId="0" fontId="50" fillId="0" borderId="58" xfId="0" applyFont="1" applyFill="1" applyBorder="1" applyAlignment="1">
      <alignment horizontal="center"/>
    </xf>
    <xf numFmtId="0" fontId="50" fillId="0" borderId="118" xfId="0" applyFont="1" applyFill="1" applyBorder="1" applyAlignment="1">
      <alignment horizontal="center"/>
    </xf>
    <xf numFmtId="0" fontId="50" fillId="15" borderId="112" xfId="0" applyFont="1" applyFill="1" applyBorder="1" applyAlignment="1">
      <alignment horizontal="center"/>
    </xf>
    <xf numFmtId="0" fontId="49" fillId="0" borderId="105" xfId="0" applyFont="1" applyBorder="1" applyAlignment="1">
      <alignment vertical="center"/>
    </xf>
    <xf numFmtId="0" fontId="49" fillId="0" borderId="106" xfId="0" applyFont="1" applyBorder="1" applyAlignment="1">
      <alignment vertical="center"/>
    </xf>
    <xf numFmtId="0" fontId="49" fillId="0" borderId="58" xfId="0" applyFont="1" applyBorder="1" applyAlignment="1">
      <alignment vertical="center"/>
    </xf>
    <xf numFmtId="0" fontId="51" fillId="0" borderId="0" xfId="0" applyFont="1"/>
    <xf numFmtId="0" fontId="29" fillId="6" borderId="42" xfId="1" applyFont="1" applyFill="1" applyBorder="1" applyAlignment="1">
      <alignment horizontal="center" vertical="center"/>
    </xf>
    <xf numFmtId="0" fontId="52" fillId="14" borderId="0" xfId="0" applyFont="1" applyFill="1"/>
    <xf numFmtId="0" fontId="30" fillId="12" borderId="80" xfId="1" applyFont="1" applyFill="1" applyBorder="1" applyAlignment="1">
      <alignment vertical="center"/>
    </xf>
    <xf numFmtId="0" fontId="30" fillId="12" borderId="119" xfId="1" applyFont="1" applyFill="1" applyBorder="1" applyAlignment="1">
      <alignment vertical="center"/>
    </xf>
    <xf numFmtId="0" fontId="30" fillId="12" borderId="92" xfId="1" applyFont="1" applyFill="1" applyBorder="1" applyAlignment="1">
      <alignment vertical="center"/>
    </xf>
    <xf numFmtId="0" fontId="30" fillId="12" borderId="78" xfId="1" applyFont="1" applyFill="1" applyBorder="1" applyAlignment="1">
      <alignment vertical="center"/>
    </xf>
    <xf numFmtId="0" fontId="42" fillId="15" borderId="120" xfId="0" applyFont="1" applyFill="1" applyBorder="1"/>
    <xf numFmtId="0" fontId="42" fillId="15" borderId="121" xfId="0" applyFont="1" applyFill="1" applyBorder="1"/>
    <xf numFmtId="0" fontId="49" fillId="15" borderId="121" xfId="0" applyFont="1" applyFill="1" applyBorder="1"/>
    <xf numFmtId="0" fontId="50" fillId="15" borderId="121" xfId="0" applyFont="1" applyFill="1" applyBorder="1"/>
    <xf numFmtId="0" fontId="49" fillId="15" borderId="122" xfId="0" applyFont="1" applyFill="1" applyBorder="1"/>
    <xf numFmtId="0" fontId="42" fillId="15" borderId="123" xfId="0" applyFont="1" applyFill="1" applyBorder="1"/>
    <xf numFmtId="0" fontId="42" fillId="15" borderId="0" xfId="0" applyFont="1" applyFill="1" applyBorder="1"/>
    <xf numFmtId="0" fontId="49" fillId="15" borderId="0" xfId="0" applyFont="1" applyFill="1" applyBorder="1"/>
    <xf numFmtId="0" fontId="50" fillId="15" borderId="0" xfId="0" applyFont="1" applyFill="1" applyBorder="1"/>
    <xf numFmtId="0" fontId="49" fillId="15" borderId="124" xfId="0" applyFont="1" applyFill="1" applyBorder="1"/>
    <xf numFmtId="0" fontId="42" fillId="15" borderId="125" xfId="0" applyFont="1" applyFill="1" applyBorder="1"/>
    <xf numFmtId="0" fontId="42" fillId="15" borderId="126" xfId="0" applyFont="1" applyFill="1" applyBorder="1"/>
    <xf numFmtId="0" fontId="49" fillId="15" borderId="126" xfId="0" applyFont="1" applyFill="1" applyBorder="1"/>
    <xf numFmtId="0" fontId="50" fillId="15" borderId="126" xfId="0" applyFont="1" applyFill="1" applyBorder="1"/>
    <xf numFmtId="0" fontId="49" fillId="15" borderId="127" xfId="0" applyFont="1" applyFill="1" applyBorder="1"/>
    <xf numFmtId="0" fontId="53" fillId="0" borderId="0" xfId="0" applyFont="1" applyAlignment="1">
      <alignment horizontal="center"/>
    </xf>
    <xf numFmtId="0" fontId="11" fillId="5" borderId="74" xfId="1" applyFill="1" applyBorder="1"/>
    <xf numFmtId="0" fontId="11" fillId="5" borderId="128" xfId="1" applyFill="1" applyBorder="1"/>
    <xf numFmtId="0" fontId="54" fillId="0" borderId="0" xfId="0" applyFont="1" applyAlignment="1" applyProtection="1">
      <alignment horizontal="center"/>
    </xf>
    <xf numFmtId="0" fontId="51" fillId="0" borderId="0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8" fillId="0" borderId="26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1" fillId="0" borderId="0" xfId="0" applyFont="1" applyProtection="1">
      <protection locked="0"/>
    </xf>
    <xf numFmtId="0" fontId="51" fillId="0" borderId="6" xfId="0" applyFont="1" applyBorder="1" applyAlignment="1" applyProtection="1">
      <alignment horizontal="left"/>
    </xf>
    <xf numFmtId="0" fontId="8" fillId="0" borderId="129" xfId="0" applyFont="1" applyBorder="1" applyAlignment="1" applyProtection="1">
      <alignment horizontal="center"/>
    </xf>
    <xf numFmtId="0" fontId="3" fillId="0" borderId="40" xfId="0" applyFont="1" applyBorder="1" applyAlignment="1">
      <alignment horizontal="right"/>
    </xf>
    <xf numFmtId="0" fontId="6" fillId="0" borderId="9" xfId="0" applyFont="1" applyBorder="1"/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29" fillId="12" borderId="83" xfId="0" applyFont="1" applyFill="1" applyBorder="1" applyAlignment="1" applyProtection="1">
      <alignment horizontal="right" vertical="center"/>
    </xf>
    <xf numFmtId="179" fontId="32" fillId="0" borderId="84" xfId="0" applyNumberFormat="1" applyFont="1" applyFill="1" applyBorder="1" applyAlignment="1" applyProtection="1">
      <alignment vertical="center"/>
      <protection locked="0" hidden="1"/>
    </xf>
    <xf numFmtId="179" fontId="32" fillId="0" borderId="71" xfId="0" quotePrefix="1" applyNumberFormat="1" applyFont="1" applyFill="1" applyBorder="1" applyAlignment="1" applyProtection="1">
      <alignment horizontal="center" vertical="center"/>
      <protection locked="0" hidden="1"/>
    </xf>
    <xf numFmtId="179" fontId="32" fillId="0" borderId="85" xfId="0" quotePrefix="1" applyNumberFormat="1" applyFont="1" applyFill="1" applyBorder="1" applyAlignment="1" applyProtection="1">
      <alignment vertical="center"/>
      <protection locked="0" hidden="1"/>
    </xf>
    <xf numFmtId="0" fontId="29" fillId="12" borderId="84" xfId="0" applyFont="1" applyFill="1" applyBorder="1" applyAlignment="1">
      <alignment horizontal="left" vertical="center"/>
    </xf>
    <xf numFmtId="0" fontId="29" fillId="7" borderId="86" xfId="0" applyFont="1" applyFill="1" applyBorder="1" applyAlignment="1" applyProtection="1">
      <alignment horizontal="right" vertical="center"/>
      <protection locked="0"/>
    </xf>
    <xf numFmtId="179" fontId="32" fillId="0" borderId="87" xfId="0" applyNumberFormat="1" applyFont="1" applyFill="1" applyBorder="1" applyAlignment="1" applyProtection="1">
      <alignment vertical="center"/>
      <protection locked="0"/>
    </xf>
    <xf numFmtId="179" fontId="32" fillId="0" borderId="0" xfId="0" applyNumberFormat="1" applyFont="1" applyFill="1" applyBorder="1" applyAlignment="1" applyProtection="1">
      <alignment horizontal="center" vertical="center"/>
      <protection locked="0"/>
    </xf>
    <xf numFmtId="179" fontId="32" fillId="0" borderId="57" xfId="0" quotePrefix="1" applyNumberFormat="1" applyFont="1" applyFill="1" applyBorder="1" applyAlignment="1" applyProtection="1">
      <alignment vertical="center"/>
      <protection locked="0"/>
    </xf>
    <xf numFmtId="0" fontId="29" fillId="0" borderId="87" xfId="0" applyFont="1" applyFill="1" applyBorder="1" applyAlignment="1" applyProtection="1">
      <alignment horizontal="left" vertical="center"/>
      <protection locked="0"/>
    </xf>
    <xf numFmtId="0" fontId="29" fillId="7" borderId="88" xfId="0" applyFont="1" applyFill="1" applyBorder="1" applyAlignment="1" applyProtection="1">
      <alignment horizontal="right" vertical="center"/>
      <protection locked="0"/>
    </xf>
    <xf numFmtId="179" fontId="32" fillId="0" borderId="89" xfId="0" applyNumberFormat="1" applyFont="1" applyFill="1" applyBorder="1" applyAlignment="1" applyProtection="1">
      <alignment vertical="center"/>
      <protection locked="0"/>
    </xf>
    <xf numFmtId="179" fontId="32" fillId="0" borderId="72" xfId="0" applyNumberFormat="1" applyFont="1" applyFill="1" applyBorder="1" applyAlignment="1" applyProtection="1">
      <alignment horizontal="center" vertical="center"/>
      <protection locked="0"/>
    </xf>
    <xf numFmtId="179" fontId="32" fillId="0" borderId="60" xfId="0" quotePrefix="1" applyNumberFormat="1" applyFont="1" applyFill="1" applyBorder="1" applyAlignment="1" applyProtection="1">
      <alignment vertical="center"/>
      <protection locked="0"/>
    </xf>
    <xf numFmtId="56" fontId="29" fillId="0" borderId="87" xfId="0" applyNumberFormat="1" applyFont="1" applyFill="1" applyBorder="1" applyAlignment="1" applyProtection="1">
      <alignment horizontal="left" vertical="center"/>
      <protection locked="0"/>
    </xf>
    <xf numFmtId="0" fontId="29" fillId="12" borderId="98" xfId="0" applyFont="1" applyFill="1" applyBorder="1" applyAlignment="1" applyProtection="1">
      <alignment horizontal="right" vertical="center"/>
    </xf>
    <xf numFmtId="179" fontId="32" fillId="0" borderId="99" xfId="0" applyNumberFormat="1" applyFont="1" applyFill="1" applyBorder="1" applyAlignment="1" applyProtection="1">
      <alignment vertical="center"/>
      <protection locked="0" hidden="1"/>
    </xf>
    <xf numFmtId="179" fontId="32" fillId="0" borderId="73" xfId="0" quotePrefix="1" applyNumberFormat="1" applyFont="1" applyFill="1" applyBorder="1" applyAlignment="1" applyProtection="1">
      <alignment horizontal="center" vertical="center"/>
      <protection locked="0" hidden="1"/>
    </xf>
    <xf numFmtId="179" fontId="32" fillId="0" borderId="100" xfId="0" quotePrefix="1" applyNumberFormat="1" applyFont="1" applyFill="1" applyBorder="1" applyAlignment="1" applyProtection="1">
      <alignment vertical="center"/>
      <protection locked="0" hidden="1"/>
    </xf>
    <xf numFmtId="0" fontId="29" fillId="12" borderId="99" xfId="0" applyFont="1" applyFill="1" applyBorder="1" applyAlignment="1">
      <alignment horizontal="left" vertical="center"/>
    </xf>
    <xf numFmtId="0" fontId="29" fillId="12" borderId="101" xfId="0" applyFont="1" applyFill="1" applyBorder="1" applyAlignment="1">
      <alignment horizontal="left" vertical="center"/>
    </xf>
    <xf numFmtId="0" fontId="29" fillId="0" borderId="97" xfId="0" applyFont="1" applyFill="1" applyBorder="1" applyAlignment="1" applyProtection="1">
      <alignment horizontal="left" vertical="center"/>
      <protection locked="0"/>
    </xf>
    <xf numFmtId="56" fontId="29" fillId="0" borderId="97" xfId="0" applyNumberFormat="1" applyFont="1" applyFill="1" applyBorder="1" applyAlignment="1" applyProtection="1">
      <alignment horizontal="left" vertical="center"/>
      <protection locked="0"/>
    </xf>
    <xf numFmtId="0" fontId="29" fillId="12" borderId="96" xfId="0" applyFont="1" applyFill="1" applyBorder="1" applyAlignment="1">
      <alignment horizontal="left" vertical="center"/>
    </xf>
    <xf numFmtId="0" fontId="29" fillId="7" borderId="102" xfId="0" applyFont="1" applyFill="1" applyBorder="1" applyAlignment="1" applyProtection="1">
      <alignment horizontal="right" vertical="center"/>
      <protection locked="0"/>
    </xf>
    <xf numFmtId="179" fontId="32" fillId="0" borderId="95" xfId="0" applyNumberFormat="1" applyFont="1" applyFill="1" applyBorder="1" applyAlignment="1" applyProtection="1">
      <alignment vertical="center"/>
      <protection locked="0"/>
    </xf>
    <xf numFmtId="179" fontId="32" fillId="0" borderId="74" xfId="0" applyNumberFormat="1" applyFont="1" applyFill="1" applyBorder="1" applyAlignment="1" applyProtection="1">
      <alignment horizontal="center" vertical="center"/>
      <protection locked="0"/>
    </xf>
    <xf numFmtId="179" fontId="32" fillId="0" borderId="69" xfId="0" quotePrefix="1" applyNumberFormat="1" applyFont="1" applyFill="1" applyBorder="1" applyAlignment="1" applyProtection="1">
      <alignment vertical="center"/>
      <protection locked="0"/>
    </xf>
    <xf numFmtId="56" fontId="29" fillId="0" borderId="95" xfId="0" applyNumberFormat="1" applyFont="1" applyFill="1" applyBorder="1" applyAlignment="1" applyProtection="1">
      <alignment horizontal="left" vertical="center"/>
      <protection locked="0"/>
    </xf>
    <xf numFmtId="56" fontId="29" fillId="0" borderId="103" xfId="0" applyNumberFormat="1" applyFont="1" applyFill="1" applyBorder="1" applyAlignment="1" applyProtection="1">
      <alignment horizontal="left" vertical="center"/>
      <protection locked="0"/>
    </xf>
    <xf numFmtId="0" fontId="10" fillId="0" borderId="6" xfId="0" applyFont="1" applyBorder="1" applyProtection="1">
      <protection locked="0"/>
    </xf>
    <xf numFmtId="0" fontId="9" fillId="0" borderId="0" xfId="0" applyFont="1"/>
    <xf numFmtId="0" fontId="30" fillId="12" borderId="75" xfId="1" applyFont="1" applyFill="1" applyBorder="1" applyAlignment="1">
      <alignment vertical="center"/>
    </xf>
    <xf numFmtId="0" fontId="30" fillId="12" borderId="76" xfId="1" applyFont="1" applyFill="1" applyBorder="1" applyAlignment="1">
      <alignment vertical="center"/>
    </xf>
    <xf numFmtId="0" fontId="30" fillId="6" borderId="73" xfId="1" applyFont="1" applyFill="1" applyBorder="1" applyAlignment="1">
      <alignment horizontal="left" vertical="center"/>
    </xf>
    <xf numFmtId="0" fontId="30" fillId="6" borderId="42" xfId="1" applyFont="1" applyFill="1" applyBorder="1" applyAlignment="1">
      <alignment horizontal="left" vertical="center"/>
    </xf>
    <xf numFmtId="0" fontId="30" fillId="7" borderId="73" xfId="1" applyFont="1" applyFill="1" applyBorder="1" applyAlignment="1" applyProtection="1">
      <alignment horizontal="left" vertical="center"/>
      <protection locked="0"/>
    </xf>
    <xf numFmtId="0" fontId="57" fillId="0" borderId="0" xfId="0" applyFont="1"/>
    <xf numFmtId="0" fontId="9" fillId="0" borderId="37" xfId="0" applyFont="1" applyBorder="1"/>
    <xf numFmtId="0" fontId="7" fillId="0" borderId="9" xfId="0" applyFont="1" applyBorder="1"/>
    <xf numFmtId="0" fontId="3" fillId="0" borderId="8" xfId="0" applyFont="1" applyBorder="1" applyAlignment="1">
      <alignment horizontal="center"/>
    </xf>
    <xf numFmtId="0" fontId="6" fillId="0" borderId="37" xfId="0" applyFont="1" applyBorder="1"/>
    <xf numFmtId="0" fontId="58" fillId="0" borderId="9" xfId="0" applyFont="1" applyBorder="1"/>
    <xf numFmtId="0" fontId="55" fillId="0" borderId="0" xfId="0" applyFont="1" applyBorder="1" applyAlignment="1">
      <alignment horizontal="left"/>
    </xf>
    <xf numFmtId="0" fontId="59" fillId="0" borderId="34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horizontal="left" shrinkToFit="1"/>
    </xf>
    <xf numFmtId="0" fontId="29" fillId="6" borderId="42" xfId="1" applyFont="1" applyFill="1" applyBorder="1" applyAlignment="1">
      <alignment horizontal="center" vertical="center"/>
    </xf>
    <xf numFmtId="179" fontId="60" fillId="0" borderId="71" xfId="0" quotePrefix="1" applyNumberFormat="1" applyFont="1" applyFill="1" applyBorder="1" applyAlignment="1" applyProtection="1">
      <alignment horizontal="center" vertical="center"/>
      <protection locked="0" hidden="1"/>
    </xf>
    <xf numFmtId="0" fontId="30" fillId="7" borderId="81" xfId="1" applyFont="1" applyFill="1" applyBorder="1" applyAlignment="1" applyProtection="1">
      <alignment horizontal="left" vertical="center"/>
      <protection locked="0"/>
    </xf>
    <xf numFmtId="179" fontId="60" fillId="0" borderId="72" xfId="0" applyNumberFormat="1" applyFont="1" applyFill="1" applyBorder="1" applyAlignment="1" applyProtection="1">
      <alignment horizontal="center" vertical="center"/>
      <protection locked="0"/>
    </xf>
    <xf numFmtId="179" fontId="32" fillId="0" borderId="0" xfId="0" applyNumberFormat="1" applyFont="1" applyFill="1" applyBorder="1" applyAlignment="1" applyProtection="1">
      <alignment vertical="center"/>
      <protection locked="0"/>
    </xf>
    <xf numFmtId="0" fontId="29" fillId="6" borderId="42" xfId="1" applyFont="1" applyFill="1" applyBorder="1" applyAlignment="1">
      <alignment horizontal="left" vertical="center"/>
    </xf>
    <xf numFmtId="0" fontId="29" fillId="6" borderId="75" xfId="1" applyFont="1" applyFill="1" applyBorder="1" applyAlignment="1">
      <alignment horizontal="left" vertical="center"/>
    </xf>
    <xf numFmtId="0" fontId="29" fillId="0" borderId="102" xfId="0" applyFont="1" applyFill="1" applyBorder="1" applyAlignment="1" applyProtection="1">
      <alignment horizontal="right" vertical="center"/>
      <protection locked="0"/>
    </xf>
    <xf numFmtId="0" fontId="29" fillId="0" borderId="86" xfId="0" applyFont="1" applyFill="1" applyBorder="1" applyAlignment="1" applyProtection="1">
      <alignment horizontal="right" vertical="center"/>
      <protection locked="0"/>
    </xf>
    <xf numFmtId="56" fontId="61" fillId="0" borderId="87" xfId="0" applyNumberFormat="1" applyFont="1" applyFill="1" applyBorder="1" applyAlignment="1" applyProtection="1">
      <alignment horizontal="left" vertical="center"/>
      <protection locked="0"/>
    </xf>
    <xf numFmtId="0" fontId="61" fillId="0" borderId="8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3" fillId="0" borderId="130" xfId="0" applyFont="1" applyBorder="1" applyAlignment="1">
      <alignment horizontal="center"/>
    </xf>
    <xf numFmtId="0" fontId="56" fillId="0" borderId="130" xfId="0" applyFont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2" fillId="4" borderId="42" xfId="1" applyFont="1" applyFill="1" applyBorder="1" applyAlignment="1" applyProtection="1">
      <alignment horizontal="center" vertical="center" wrapText="1"/>
    </xf>
    <xf numFmtId="0" fontId="12" fillId="4" borderId="43" xfId="1" applyFont="1" applyFill="1" applyBorder="1" applyAlignment="1" applyProtection="1">
      <alignment horizontal="center" vertical="center" wrapText="1"/>
    </xf>
    <xf numFmtId="0" fontId="13" fillId="5" borderId="45" xfId="1" applyFont="1" applyFill="1" applyBorder="1" applyAlignment="1" applyProtection="1">
      <alignment horizontal="center" vertical="center"/>
    </xf>
    <xf numFmtId="0" fontId="13" fillId="5" borderId="43" xfId="1" applyFont="1" applyFill="1" applyBorder="1" applyAlignment="1" applyProtection="1">
      <alignment horizontal="center" vertical="center"/>
    </xf>
    <xf numFmtId="0" fontId="12" fillId="5" borderId="47" xfId="1" applyFont="1" applyFill="1" applyBorder="1" applyAlignment="1">
      <alignment horizontal="center" vertical="center" wrapText="1"/>
    </xf>
    <xf numFmtId="0" fontId="12" fillId="5" borderId="47" xfId="1" applyFont="1" applyFill="1" applyBorder="1" applyAlignment="1">
      <alignment horizontal="center" vertical="center"/>
    </xf>
    <xf numFmtId="0" fontId="17" fillId="7" borderId="51" xfId="1" applyFont="1" applyFill="1" applyBorder="1" applyAlignment="1" applyProtection="1">
      <alignment horizontal="center" vertical="center"/>
      <protection locked="0"/>
    </xf>
    <xf numFmtId="0" fontId="21" fillId="5" borderId="53" xfId="1" applyFont="1" applyFill="1" applyBorder="1" applyAlignment="1">
      <alignment horizontal="center" vertical="center"/>
    </xf>
    <xf numFmtId="0" fontId="21" fillId="5" borderId="55" xfId="1" applyFont="1" applyFill="1" applyBorder="1" applyAlignment="1">
      <alignment horizontal="center" vertical="center"/>
    </xf>
    <xf numFmtId="0" fontId="18" fillId="5" borderId="54" xfId="1" applyFont="1" applyFill="1" applyBorder="1" applyAlignment="1">
      <alignment horizontal="center" vertical="center"/>
    </xf>
    <xf numFmtId="0" fontId="18" fillId="5" borderId="56" xfId="1" applyFont="1" applyFill="1" applyBorder="1" applyAlignment="1">
      <alignment horizontal="center" vertical="center"/>
    </xf>
    <xf numFmtId="0" fontId="21" fillId="5" borderId="59" xfId="1" applyFont="1" applyFill="1" applyBorder="1" applyAlignment="1">
      <alignment horizontal="center" vertical="center"/>
    </xf>
    <xf numFmtId="0" fontId="18" fillId="5" borderId="57" xfId="1" applyFont="1" applyFill="1" applyBorder="1" applyAlignment="1">
      <alignment horizontal="center" vertical="center"/>
    </xf>
    <xf numFmtId="0" fontId="18" fillId="5" borderId="60" xfId="1" applyFont="1" applyFill="1" applyBorder="1" applyAlignment="1">
      <alignment horizontal="center" vertical="center"/>
    </xf>
    <xf numFmtId="0" fontId="21" fillId="5" borderId="64" xfId="1" applyFont="1" applyFill="1" applyBorder="1" applyAlignment="1">
      <alignment horizontal="center" vertical="center"/>
    </xf>
    <xf numFmtId="0" fontId="12" fillId="5" borderId="66" xfId="1" applyFont="1" applyFill="1" applyBorder="1" applyAlignment="1">
      <alignment horizontal="center" vertical="center"/>
    </xf>
    <xf numFmtId="0" fontId="17" fillId="7" borderId="70" xfId="1" applyFont="1" applyFill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left" vertical="center"/>
    </xf>
    <xf numFmtId="0" fontId="18" fillId="5" borderId="63" xfId="1" applyFont="1" applyFill="1" applyBorder="1" applyAlignment="1">
      <alignment horizontal="center" vertical="center"/>
    </xf>
    <xf numFmtId="0" fontId="21" fillId="5" borderId="68" xfId="1" applyFont="1" applyFill="1" applyBorder="1" applyAlignment="1">
      <alignment horizontal="center" vertical="center"/>
    </xf>
    <xf numFmtId="0" fontId="18" fillId="5" borderId="69" xfId="1" applyFont="1" applyFill="1" applyBorder="1" applyAlignment="1">
      <alignment horizontal="center" vertical="center"/>
    </xf>
    <xf numFmtId="178" fontId="27" fillId="5" borderId="75" xfId="1" applyNumberFormat="1" applyFont="1" applyFill="1" applyBorder="1" applyAlignment="1">
      <alignment horizontal="center"/>
    </xf>
    <xf numFmtId="178" fontId="27" fillId="5" borderId="76" xfId="1" applyNumberFormat="1" applyFont="1" applyFill="1" applyBorder="1" applyAlignment="1">
      <alignment horizontal="center"/>
    </xf>
    <xf numFmtId="0" fontId="29" fillId="6" borderId="75" xfId="1" applyFont="1" applyFill="1" applyBorder="1" applyAlignment="1">
      <alignment horizontal="center" vertical="center"/>
    </xf>
    <xf numFmtId="0" fontId="30" fillId="0" borderId="73" xfId="1" applyFont="1" applyBorder="1" applyAlignment="1">
      <alignment horizontal="center" vertical="center"/>
    </xf>
    <xf numFmtId="0" fontId="29" fillId="6" borderId="93" xfId="1" applyFont="1" applyFill="1" applyBorder="1" applyAlignment="1">
      <alignment horizontal="center" vertical="center"/>
    </xf>
    <xf numFmtId="0" fontId="30" fillId="0" borderId="94" xfId="1" applyFont="1" applyBorder="1" applyAlignment="1">
      <alignment horizontal="center" vertical="center"/>
    </xf>
    <xf numFmtId="0" fontId="30" fillId="6" borderId="42" xfId="1" applyFont="1" applyFill="1" applyBorder="1" applyAlignment="1">
      <alignment horizontal="center" vertical="center"/>
    </xf>
    <xf numFmtId="0" fontId="30" fillId="0" borderId="81" xfId="1" applyFont="1" applyBorder="1" applyAlignment="1">
      <alignment horizontal="center" vertical="center"/>
    </xf>
    <xf numFmtId="0" fontId="30" fillId="6" borderId="93" xfId="1" applyFont="1" applyFill="1" applyBorder="1" applyAlignment="1">
      <alignment horizontal="center" vertical="center"/>
    </xf>
    <xf numFmtId="0" fontId="29" fillId="6" borderId="42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CCFF"/>
      <color rgb="FF008000"/>
      <color rgb="FF0000CC"/>
      <color rgb="FFCCFFCC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showGridLines="0" workbookViewId="0">
      <selection activeCell="K10" sqref="K10"/>
    </sheetView>
  </sheetViews>
  <sheetFormatPr defaultColWidth="9" defaultRowHeight="15.75"/>
  <cols>
    <col min="1" max="1" width="4.5" style="256" customWidth="1"/>
    <col min="2" max="2" width="4.375" style="264" bestFit="1" customWidth="1"/>
    <col min="3" max="3" width="4.25" style="265" customWidth="1"/>
    <col min="4" max="12" width="9" style="256"/>
    <col min="13" max="14" width="9" style="270"/>
    <col min="15" max="15" width="3.75" style="280" customWidth="1"/>
    <col min="16" max="16" width="3.75" style="275" customWidth="1"/>
    <col min="17" max="17" width="9" style="270"/>
    <col min="18" max="16384" width="9" style="256"/>
  </cols>
  <sheetData>
    <row r="1" spans="1:16">
      <c r="A1" s="256" t="s">
        <v>138</v>
      </c>
    </row>
    <row r="2" spans="1:16">
      <c r="K2" s="304" t="s">
        <v>209</v>
      </c>
      <c r="L2" s="305"/>
      <c r="M2" s="306"/>
      <c r="N2" s="306"/>
      <c r="O2" s="307"/>
      <c r="P2" s="308"/>
    </row>
    <row r="3" spans="1:16">
      <c r="B3" s="264" t="s">
        <v>120</v>
      </c>
      <c r="C3" s="265" t="s">
        <v>130</v>
      </c>
      <c r="K3" s="309" t="s">
        <v>207</v>
      </c>
      <c r="L3" s="310"/>
      <c r="M3" s="311"/>
      <c r="N3" s="311"/>
      <c r="O3" s="312"/>
      <c r="P3" s="313"/>
    </row>
    <row r="4" spans="1:16">
      <c r="C4" s="256" t="s">
        <v>124</v>
      </c>
      <c r="D4" s="256" t="s">
        <v>121</v>
      </c>
      <c r="K4" s="309" t="s">
        <v>208</v>
      </c>
      <c r="L4" s="310"/>
      <c r="M4" s="311"/>
      <c r="N4" s="311"/>
      <c r="O4" s="312"/>
      <c r="P4" s="313"/>
    </row>
    <row r="5" spans="1:16">
      <c r="D5" s="256" t="s">
        <v>185</v>
      </c>
      <c r="K5" s="309" t="s">
        <v>210</v>
      </c>
      <c r="L5" s="310"/>
      <c r="M5" s="311"/>
      <c r="N5" s="311"/>
      <c r="O5" s="312"/>
      <c r="P5" s="313"/>
    </row>
    <row r="6" spans="1:16">
      <c r="D6" s="266" t="s">
        <v>122</v>
      </c>
      <c r="K6" s="309"/>
      <c r="L6" s="310"/>
      <c r="M6" s="311"/>
      <c r="N6" s="311"/>
      <c r="O6" s="312"/>
      <c r="P6" s="313"/>
    </row>
    <row r="7" spans="1:16">
      <c r="D7" s="266" t="s">
        <v>123</v>
      </c>
      <c r="K7" s="309" t="s">
        <v>211</v>
      </c>
      <c r="L7" s="310"/>
      <c r="M7" s="311"/>
      <c r="N7" s="311"/>
      <c r="O7" s="312"/>
      <c r="P7" s="313"/>
    </row>
    <row r="8" spans="1:16" ht="16.5" thickBot="1">
      <c r="D8" s="297" t="s">
        <v>140</v>
      </c>
      <c r="K8" s="314" t="s">
        <v>212</v>
      </c>
      <c r="L8" s="315"/>
      <c r="M8" s="316"/>
      <c r="N8" s="316"/>
      <c r="O8" s="317"/>
      <c r="P8" s="318"/>
    </row>
    <row r="9" spans="1:16" ht="16.5" thickTop="1">
      <c r="C9" s="256" t="s">
        <v>125</v>
      </c>
      <c r="D9" s="256" t="s">
        <v>126</v>
      </c>
    </row>
    <row r="10" spans="1:16">
      <c r="D10" s="256" t="s">
        <v>127</v>
      </c>
    </row>
    <row r="11" spans="1:16">
      <c r="D11" s="256" t="s">
        <v>128</v>
      </c>
    </row>
    <row r="12" spans="1:16">
      <c r="D12" s="266" t="s">
        <v>129</v>
      </c>
    </row>
    <row r="13" spans="1:16">
      <c r="C13" s="265" t="s">
        <v>195</v>
      </c>
    </row>
    <row r="14" spans="1:16">
      <c r="C14" s="256" t="s">
        <v>124</v>
      </c>
      <c r="D14" s="256" t="s">
        <v>194</v>
      </c>
    </row>
    <row r="15" spans="1:16">
      <c r="D15" s="269" t="s">
        <v>131</v>
      </c>
    </row>
    <row r="16" spans="1:16">
      <c r="C16" s="265" t="s">
        <v>146</v>
      </c>
      <c r="D16" s="266"/>
      <c r="G16" s="297" t="s">
        <v>140</v>
      </c>
    </row>
    <row r="17" spans="2:17">
      <c r="C17" s="256" t="s">
        <v>124</v>
      </c>
      <c r="D17" s="269" t="s">
        <v>139</v>
      </c>
    </row>
    <row r="18" spans="2:17">
      <c r="D18" s="266"/>
    </row>
    <row r="19" spans="2:17">
      <c r="B19" s="264" t="s">
        <v>132</v>
      </c>
      <c r="C19" s="265" t="s">
        <v>133</v>
      </c>
    </row>
    <row r="20" spans="2:17">
      <c r="C20" s="256" t="s">
        <v>124</v>
      </c>
      <c r="D20" s="256" t="s">
        <v>134</v>
      </c>
    </row>
    <row r="21" spans="2:17">
      <c r="C21" s="267"/>
      <c r="D21" s="269" t="s">
        <v>135</v>
      </c>
    </row>
    <row r="22" spans="2:17">
      <c r="C22" s="256" t="s">
        <v>125</v>
      </c>
      <c r="D22" s="269" t="s">
        <v>136</v>
      </c>
    </row>
    <row r="23" spans="2:17">
      <c r="D23" s="269" t="s">
        <v>137</v>
      </c>
    </row>
    <row r="24" spans="2:17" ht="16.5" thickBot="1">
      <c r="M24" s="270" t="s">
        <v>169</v>
      </c>
    </row>
    <row r="25" spans="2:17" ht="16.5" thickBot="1">
      <c r="B25" s="264" t="s">
        <v>141</v>
      </c>
      <c r="C25" s="265" t="s">
        <v>142</v>
      </c>
      <c r="M25" s="271"/>
      <c r="N25" s="284"/>
      <c r="O25" s="293" t="s">
        <v>168</v>
      </c>
      <c r="P25" s="279" t="s">
        <v>156</v>
      </c>
    </row>
    <row r="26" spans="2:17" ht="16.5" thickBot="1">
      <c r="M26" s="294" t="s">
        <v>163</v>
      </c>
      <c r="N26" s="272" t="s">
        <v>164</v>
      </c>
      <c r="O26" s="287">
        <v>1</v>
      </c>
      <c r="P26" s="276">
        <v>1</v>
      </c>
      <c r="Q26" s="270" t="s">
        <v>173</v>
      </c>
    </row>
    <row r="27" spans="2:17" ht="16.5" thickBot="1">
      <c r="B27" s="264" t="s">
        <v>143</v>
      </c>
      <c r="C27" s="265" t="s">
        <v>189</v>
      </c>
      <c r="D27" s="266"/>
      <c r="G27" s="297" t="s">
        <v>140</v>
      </c>
      <c r="M27" s="295"/>
      <c r="N27" s="286" t="s">
        <v>165</v>
      </c>
      <c r="O27" s="293">
        <v>7</v>
      </c>
      <c r="P27" s="290">
        <v>10</v>
      </c>
      <c r="Q27" s="270" t="s">
        <v>174</v>
      </c>
    </row>
    <row r="28" spans="2:17" ht="16.5" thickBot="1">
      <c r="C28" s="256" t="s">
        <v>124</v>
      </c>
      <c r="D28" s="269" t="s">
        <v>144</v>
      </c>
      <c r="M28" s="295"/>
      <c r="N28" s="273" t="s">
        <v>166</v>
      </c>
      <c r="O28" s="287">
        <v>-1</v>
      </c>
      <c r="P28" s="277">
        <v>-1</v>
      </c>
      <c r="Q28" s="270" t="s">
        <v>175</v>
      </c>
    </row>
    <row r="29" spans="2:17" ht="16.5" thickBot="1">
      <c r="M29" s="296"/>
      <c r="N29" s="288" t="s">
        <v>167</v>
      </c>
      <c r="O29" s="293">
        <v>-60</v>
      </c>
      <c r="P29" s="289">
        <v>-8</v>
      </c>
      <c r="Q29" s="270" t="s">
        <v>176</v>
      </c>
    </row>
    <row r="30" spans="2:17">
      <c r="B30" s="264" t="s">
        <v>159</v>
      </c>
      <c r="C30" s="265" t="s">
        <v>145</v>
      </c>
      <c r="H30" s="297" t="s">
        <v>140</v>
      </c>
      <c r="M30" s="294" t="s">
        <v>170</v>
      </c>
      <c r="N30" s="272" t="s">
        <v>164</v>
      </c>
      <c r="O30" s="285">
        <v>1</v>
      </c>
      <c r="P30" s="276">
        <v>1</v>
      </c>
    </row>
    <row r="31" spans="2:17" ht="16.5" thickBot="1">
      <c r="C31" s="256" t="s">
        <v>147</v>
      </c>
      <c r="D31" s="256" t="s">
        <v>148</v>
      </c>
      <c r="H31" s="299" t="s">
        <v>188</v>
      </c>
      <c r="I31" s="299"/>
      <c r="J31" s="299"/>
      <c r="K31" s="299"/>
      <c r="M31" s="295"/>
      <c r="N31" s="273" t="s">
        <v>165</v>
      </c>
      <c r="O31" s="292">
        <v>11</v>
      </c>
      <c r="P31" s="277">
        <v>11</v>
      </c>
    </row>
    <row r="32" spans="2:17" ht="16.5" thickBot="1">
      <c r="C32" s="268" t="s">
        <v>152</v>
      </c>
      <c r="D32" s="256" t="s">
        <v>150</v>
      </c>
      <c r="M32" s="295"/>
      <c r="N32" s="286" t="s">
        <v>166</v>
      </c>
      <c r="O32" s="293">
        <v>-7</v>
      </c>
      <c r="P32" s="290">
        <v>1</v>
      </c>
    </row>
    <row r="33" spans="2:17">
      <c r="D33" s="256" t="s">
        <v>149</v>
      </c>
      <c r="M33" s="296"/>
      <c r="N33" s="274" t="s">
        <v>167</v>
      </c>
      <c r="O33" s="291">
        <v>36</v>
      </c>
      <c r="P33" s="278">
        <v>36</v>
      </c>
    </row>
    <row r="34" spans="2:17">
      <c r="D34" s="266" t="s">
        <v>151</v>
      </c>
      <c r="G34" s="297" t="s">
        <v>140</v>
      </c>
      <c r="M34" s="294" t="s">
        <v>171</v>
      </c>
      <c r="N34" s="272" t="s">
        <v>164</v>
      </c>
      <c r="O34" s="281">
        <v>2</v>
      </c>
      <c r="P34" s="276">
        <v>2</v>
      </c>
      <c r="Q34" s="270" t="s">
        <v>177</v>
      </c>
    </row>
    <row r="35" spans="2:17">
      <c r="C35" s="268" t="s">
        <v>153</v>
      </c>
      <c r="D35" s="256" t="s">
        <v>154</v>
      </c>
      <c r="I35" s="266" t="s">
        <v>158</v>
      </c>
      <c r="M35" s="295"/>
      <c r="N35" s="273" t="s">
        <v>165</v>
      </c>
      <c r="O35" s="282">
        <v>11</v>
      </c>
      <c r="P35" s="277">
        <v>11</v>
      </c>
      <c r="Q35" s="270" t="s">
        <v>174</v>
      </c>
    </row>
    <row r="36" spans="2:17">
      <c r="D36" s="266" t="s">
        <v>155</v>
      </c>
      <c r="E36" s="266"/>
      <c r="F36" s="266"/>
      <c r="G36" s="266"/>
      <c r="H36" s="266"/>
      <c r="I36" s="297" t="s">
        <v>184</v>
      </c>
      <c r="M36" s="295"/>
      <c r="N36" s="273" t="s">
        <v>166</v>
      </c>
      <c r="O36" s="282">
        <v>2</v>
      </c>
      <c r="P36" s="277">
        <v>2</v>
      </c>
      <c r="Q36" s="270" t="s">
        <v>178</v>
      </c>
    </row>
    <row r="37" spans="2:17">
      <c r="D37" s="266" t="s">
        <v>157</v>
      </c>
      <c r="E37" s="266"/>
      <c r="F37" s="266"/>
      <c r="G37" s="266"/>
      <c r="H37" s="266"/>
      <c r="M37" s="296"/>
      <c r="N37" s="274" t="s">
        <v>167</v>
      </c>
      <c r="O37" s="283">
        <v>35</v>
      </c>
      <c r="P37" s="278">
        <v>35</v>
      </c>
      <c r="Q37" s="270" t="s">
        <v>179</v>
      </c>
    </row>
    <row r="38" spans="2:17">
      <c r="C38" s="268" t="s">
        <v>160</v>
      </c>
      <c r="D38" s="256" t="s">
        <v>161</v>
      </c>
      <c r="H38" s="266" t="s">
        <v>162</v>
      </c>
      <c r="M38" s="294" t="s">
        <v>172</v>
      </c>
      <c r="N38" s="272" t="s">
        <v>164</v>
      </c>
      <c r="O38" s="281">
        <v>2</v>
      </c>
      <c r="P38" s="276">
        <v>2</v>
      </c>
      <c r="Q38" s="270" t="s">
        <v>180</v>
      </c>
    </row>
    <row r="39" spans="2:17" ht="16.5" thickBot="1">
      <c r="C39" s="256" t="s">
        <v>125</v>
      </c>
      <c r="D39" s="256" t="s">
        <v>181</v>
      </c>
      <c r="M39" s="295"/>
      <c r="N39" s="273" t="s">
        <v>165</v>
      </c>
      <c r="O39" s="292">
        <v>10</v>
      </c>
      <c r="P39" s="277">
        <v>10</v>
      </c>
    </row>
    <row r="40" spans="2:17" ht="16.5" thickBot="1">
      <c r="D40" s="256" t="s">
        <v>182</v>
      </c>
      <c r="M40" s="295"/>
      <c r="N40" s="286" t="s">
        <v>166</v>
      </c>
      <c r="O40" s="293">
        <v>6</v>
      </c>
      <c r="P40" s="290">
        <v>-2</v>
      </c>
    </row>
    <row r="41" spans="2:17" ht="16.5" thickBot="1">
      <c r="D41" s="256" t="s">
        <v>183</v>
      </c>
      <c r="F41" s="297" t="s">
        <v>140</v>
      </c>
      <c r="M41" s="296"/>
      <c r="N41" s="288" t="s">
        <v>167</v>
      </c>
      <c r="O41" s="293">
        <v>-11</v>
      </c>
      <c r="P41" s="289">
        <v>-63</v>
      </c>
    </row>
    <row r="43" spans="2:17">
      <c r="B43" s="264" t="s">
        <v>186</v>
      </c>
      <c r="C43" s="265" t="s">
        <v>189</v>
      </c>
      <c r="D43" s="266"/>
      <c r="G43" s="297"/>
    </row>
    <row r="44" spans="2:17">
      <c r="C44" s="256" t="s">
        <v>124</v>
      </c>
      <c r="D44" s="269" t="s">
        <v>187</v>
      </c>
      <c r="I44" s="297" t="s">
        <v>140</v>
      </c>
    </row>
    <row r="46" spans="2:17">
      <c r="B46" s="264" t="s">
        <v>190</v>
      </c>
      <c r="C46" s="265" t="s">
        <v>189</v>
      </c>
      <c r="D46" s="266"/>
      <c r="G46" s="297" t="s">
        <v>140</v>
      </c>
    </row>
    <row r="47" spans="2:17">
      <c r="C47" s="256" t="s">
        <v>124</v>
      </c>
      <c r="D47" s="269" t="s">
        <v>191</v>
      </c>
    </row>
    <row r="48" spans="2:17">
      <c r="D48" s="256" t="s">
        <v>192</v>
      </c>
    </row>
    <row r="50" spans="2:7">
      <c r="B50" s="264" t="s">
        <v>193</v>
      </c>
      <c r="C50" s="265" t="s">
        <v>195</v>
      </c>
      <c r="G50" s="297" t="s">
        <v>140</v>
      </c>
    </row>
    <row r="51" spans="2:7">
      <c r="C51" s="256" t="s">
        <v>124</v>
      </c>
      <c r="D51" s="256" t="s">
        <v>196</v>
      </c>
    </row>
    <row r="52" spans="2:7">
      <c r="D52" s="269" t="s">
        <v>197</v>
      </c>
    </row>
    <row r="53" spans="2:7">
      <c r="D53" s="269" t="s">
        <v>198</v>
      </c>
    </row>
    <row r="55" spans="2:7">
      <c r="B55" s="264" t="s">
        <v>201</v>
      </c>
      <c r="C55" s="265" t="s">
        <v>195</v>
      </c>
      <c r="G55" s="297" t="s">
        <v>140</v>
      </c>
    </row>
    <row r="56" spans="2:7">
      <c r="C56" s="256" t="s">
        <v>124</v>
      </c>
      <c r="D56" s="256" t="s">
        <v>199</v>
      </c>
    </row>
    <row r="57" spans="2:7">
      <c r="D57" s="269" t="s">
        <v>200</v>
      </c>
    </row>
    <row r="58" spans="2:7">
      <c r="C58" s="265" t="s">
        <v>189</v>
      </c>
      <c r="D58" s="266"/>
      <c r="G58" s="297" t="s">
        <v>140</v>
      </c>
    </row>
    <row r="59" spans="2:7">
      <c r="C59" s="256" t="s">
        <v>124</v>
      </c>
      <c r="D59" s="256" t="s">
        <v>202</v>
      </c>
    </row>
    <row r="60" spans="2:7">
      <c r="C60" s="256" t="s">
        <v>203</v>
      </c>
      <c r="D60" s="256" t="s">
        <v>204</v>
      </c>
    </row>
    <row r="61" spans="2:7">
      <c r="C61" s="256" t="s">
        <v>205</v>
      </c>
      <c r="D61" s="256" t="s">
        <v>206</v>
      </c>
    </row>
  </sheetData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39"/>
  <sheetViews>
    <sheetView showGridLines="0" topLeftCell="C12" zoomScale="60" zoomScaleNormal="60" workbookViewId="0">
      <selection activeCell="S35" sqref="S35"/>
    </sheetView>
  </sheetViews>
  <sheetFormatPr defaultRowHeight="13.5"/>
  <cols>
    <col min="1" max="1" width="16.875" style="95" customWidth="1"/>
    <col min="2" max="2" width="15.875" style="95" customWidth="1"/>
    <col min="3" max="6" width="17.625" style="95" customWidth="1"/>
    <col min="7" max="8" width="14.625" style="95" customWidth="1"/>
    <col min="9" max="9" width="9" style="95"/>
    <col min="10" max="10" width="2.375" style="95" customWidth="1"/>
    <col min="11" max="11" width="16.875" style="95" customWidth="1"/>
    <col min="12" max="12" width="15.875" style="95" customWidth="1"/>
    <col min="13" max="16" width="17.625" style="95" customWidth="1"/>
    <col min="17" max="18" width="14.625" style="95" customWidth="1"/>
    <col min="19" max="256" width="9" style="95"/>
    <col min="257" max="257" width="16.875" style="95" customWidth="1"/>
    <col min="258" max="258" width="15.875" style="95" customWidth="1"/>
    <col min="259" max="262" width="17.625" style="95" customWidth="1"/>
    <col min="263" max="264" width="14.625" style="95" customWidth="1"/>
    <col min="265" max="265" width="9" style="95"/>
    <col min="266" max="266" width="2.375" style="95" customWidth="1"/>
    <col min="267" max="267" width="16.875" style="95" customWidth="1"/>
    <col min="268" max="268" width="15.875" style="95" customWidth="1"/>
    <col min="269" max="272" width="17.625" style="95" customWidth="1"/>
    <col min="273" max="274" width="14.625" style="95" customWidth="1"/>
    <col min="275" max="512" width="9" style="95"/>
    <col min="513" max="513" width="16.875" style="95" customWidth="1"/>
    <col min="514" max="514" width="15.875" style="95" customWidth="1"/>
    <col min="515" max="518" width="17.625" style="95" customWidth="1"/>
    <col min="519" max="520" width="14.625" style="95" customWidth="1"/>
    <col min="521" max="521" width="9" style="95"/>
    <col min="522" max="522" width="2.375" style="95" customWidth="1"/>
    <col min="523" max="523" width="16.875" style="95" customWidth="1"/>
    <col min="524" max="524" width="15.875" style="95" customWidth="1"/>
    <col min="525" max="528" width="17.625" style="95" customWidth="1"/>
    <col min="529" max="530" width="14.625" style="95" customWidth="1"/>
    <col min="531" max="768" width="9" style="95"/>
    <col min="769" max="769" width="16.875" style="95" customWidth="1"/>
    <col min="770" max="770" width="15.875" style="95" customWidth="1"/>
    <col min="771" max="774" width="17.625" style="95" customWidth="1"/>
    <col min="775" max="776" width="14.625" style="95" customWidth="1"/>
    <col min="777" max="777" width="9" style="95"/>
    <col min="778" max="778" width="2.375" style="95" customWidth="1"/>
    <col min="779" max="779" width="16.875" style="95" customWidth="1"/>
    <col min="780" max="780" width="15.875" style="95" customWidth="1"/>
    <col min="781" max="784" width="17.625" style="95" customWidth="1"/>
    <col min="785" max="786" width="14.625" style="95" customWidth="1"/>
    <col min="787" max="1024" width="9" style="95"/>
    <col min="1025" max="1025" width="16.875" style="95" customWidth="1"/>
    <col min="1026" max="1026" width="15.875" style="95" customWidth="1"/>
    <col min="1027" max="1030" width="17.625" style="95" customWidth="1"/>
    <col min="1031" max="1032" width="14.625" style="95" customWidth="1"/>
    <col min="1033" max="1033" width="9" style="95"/>
    <col min="1034" max="1034" width="2.375" style="95" customWidth="1"/>
    <col min="1035" max="1035" width="16.875" style="95" customWidth="1"/>
    <col min="1036" max="1036" width="15.875" style="95" customWidth="1"/>
    <col min="1037" max="1040" width="17.625" style="95" customWidth="1"/>
    <col min="1041" max="1042" width="14.625" style="95" customWidth="1"/>
    <col min="1043" max="1280" width="9" style="95"/>
    <col min="1281" max="1281" width="16.875" style="95" customWidth="1"/>
    <col min="1282" max="1282" width="15.875" style="95" customWidth="1"/>
    <col min="1283" max="1286" width="17.625" style="95" customWidth="1"/>
    <col min="1287" max="1288" width="14.625" style="95" customWidth="1"/>
    <col min="1289" max="1289" width="9" style="95"/>
    <col min="1290" max="1290" width="2.375" style="95" customWidth="1"/>
    <col min="1291" max="1291" width="16.875" style="95" customWidth="1"/>
    <col min="1292" max="1292" width="15.875" style="95" customWidth="1"/>
    <col min="1293" max="1296" width="17.625" style="95" customWidth="1"/>
    <col min="1297" max="1298" width="14.625" style="95" customWidth="1"/>
    <col min="1299" max="1536" width="9" style="95"/>
    <col min="1537" max="1537" width="16.875" style="95" customWidth="1"/>
    <col min="1538" max="1538" width="15.875" style="95" customWidth="1"/>
    <col min="1539" max="1542" width="17.625" style="95" customWidth="1"/>
    <col min="1543" max="1544" width="14.625" style="95" customWidth="1"/>
    <col min="1545" max="1545" width="9" style="95"/>
    <col min="1546" max="1546" width="2.375" style="95" customWidth="1"/>
    <col min="1547" max="1547" width="16.875" style="95" customWidth="1"/>
    <col min="1548" max="1548" width="15.875" style="95" customWidth="1"/>
    <col min="1549" max="1552" width="17.625" style="95" customWidth="1"/>
    <col min="1553" max="1554" width="14.625" style="95" customWidth="1"/>
    <col min="1555" max="1792" width="9" style="95"/>
    <col min="1793" max="1793" width="16.875" style="95" customWidth="1"/>
    <col min="1794" max="1794" width="15.875" style="95" customWidth="1"/>
    <col min="1795" max="1798" width="17.625" style="95" customWidth="1"/>
    <col min="1799" max="1800" width="14.625" style="95" customWidth="1"/>
    <col min="1801" max="1801" width="9" style="95"/>
    <col min="1802" max="1802" width="2.375" style="95" customWidth="1"/>
    <col min="1803" max="1803" width="16.875" style="95" customWidth="1"/>
    <col min="1804" max="1804" width="15.875" style="95" customWidth="1"/>
    <col min="1805" max="1808" width="17.625" style="95" customWidth="1"/>
    <col min="1809" max="1810" width="14.625" style="95" customWidth="1"/>
    <col min="1811" max="2048" width="9" style="95"/>
    <col min="2049" max="2049" width="16.875" style="95" customWidth="1"/>
    <col min="2050" max="2050" width="15.875" style="95" customWidth="1"/>
    <col min="2051" max="2054" width="17.625" style="95" customWidth="1"/>
    <col min="2055" max="2056" width="14.625" style="95" customWidth="1"/>
    <col min="2057" max="2057" width="9" style="95"/>
    <col min="2058" max="2058" width="2.375" style="95" customWidth="1"/>
    <col min="2059" max="2059" width="16.875" style="95" customWidth="1"/>
    <col min="2060" max="2060" width="15.875" style="95" customWidth="1"/>
    <col min="2061" max="2064" width="17.625" style="95" customWidth="1"/>
    <col min="2065" max="2066" width="14.625" style="95" customWidth="1"/>
    <col min="2067" max="2304" width="9" style="95"/>
    <col min="2305" max="2305" width="16.875" style="95" customWidth="1"/>
    <col min="2306" max="2306" width="15.875" style="95" customWidth="1"/>
    <col min="2307" max="2310" width="17.625" style="95" customWidth="1"/>
    <col min="2311" max="2312" width="14.625" style="95" customWidth="1"/>
    <col min="2313" max="2313" width="9" style="95"/>
    <col min="2314" max="2314" width="2.375" style="95" customWidth="1"/>
    <col min="2315" max="2315" width="16.875" style="95" customWidth="1"/>
    <col min="2316" max="2316" width="15.875" style="95" customWidth="1"/>
    <col min="2317" max="2320" width="17.625" style="95" customWidth="1"/>
    <col min="2321" max="2322" width="14.625" style="95" customWidth="1"/>
    <col min="2323" max="2560" width="9" style="95"/>
    <col min="2561" max="2561" width="16.875" style="95" customWidth="1"/>
    <col min="2562" max="2562" width="15.875" style="95" customWidth="1"/>
    <col min="2563" max="2566" width="17.625" style="95" customWidth="1"/>
    <col min="2567" max="2568" width="14.625" style="95" customWidth="1"/>
    <col min="2569" max="2569" width="9" style="95"/>
    <col min="2570" max="2570" width="2.375" style="95" customWidth="1"/>
    <col min="2571" max="2571" width="16.875" style="95" customWidth="1"/>
    <col min="2572" max="2572" width="15.875" style="95" customWidth="1"/>
    <col min="2573" max="2576" width="17.625" style="95" customWidth="1"/>
    <col min="2577" max="2578" width="14.625" style="95" customWidth="1"/>
    <col min="2579" max="2816" width="9" style="95"/>
    <col min="2817" max="2817" width="16.875" style="95" customWidth="1"/>
    <col min="2818" max="2818" width="15.875" style="95" customWidth="1"/>
    <col min="2819" max="2822" width="17.625" style="95" customWidth="1"/>
    <col min="2823" max="2824" width="14.625" style="95" customWidth="1"/>
    <col min="2825" max="2825" width="9" style="95"/>
    <col min="2826" max="2826" width="2.375" style="95" customWidth="1"/>
    <col min="2827" max="2827" width="16.875" style="95" customWidth="1"/>
    <col min="2828" max="2828" width="15.875" style="95" customWidth="1"/>
    <col min="2829" max="2832" width="17.625" style="95" customWidth="1"/>
    <col min="2833" max="2834" width="14.625" style="95" customWidth="1"/>
    <col min="2835" max="3072" width="9" style="95"/>
    <col min="3073" max="3073" width="16.875" style="95" customWidth="1"/>
    <col min="3074" max="3074" width="15.875" style="95" customWidth="1"/>
    <col min="3075" max="3078" width="17.625" style="95" customWidth="1"/>
    <col min="3079" max="3080" width="14.625" style="95" customWidth="1"/>
    <col min="3081" max="3081" width="9" style="95"/>
    <col min="3082" max="3082" width="2.375" style="95" customWidth="1"/>
    <col min="3083" max="3083" width="16.875" style="95" customWidth="1"/>
    <col min="3084" max="3084" width="15.875" style="95" customWidth="1"/>
    <col min="3085" max="3088" width="17.625" style="95" customWidth="1"/>
    <col min="3089" max="3090" width="14.625" style="95" customWidth="1"/>
    <col min="3091" max="3328" width="9" style="95"/>
    <col min="3329" max="3329" width="16.875" style="95" customWidth="1"/>
    <col min="3330" max="3330" width="15.875" style="95" customWidth="1"/>
    <col min="3331" max="3334" width="17.625" style="95" customWidth="1"/>
    <col min="3335" max="3336" width="14.625" style="95" customWidth="1"/>
    <col min="3337" max="3337" width="9" style="95"/>
    <col min="3338" max="3338" width="2.375" style="95" customWidth="1"/>
    <col min="3339" max="3339" width="16.875" style="95" customWidth="1"/>
    <col min="3340" max="3340" width="15.875" style="95" customWidth="1"/>
    <col min="3341" max="3344" width="17.625" style="95" customWidth="1"/>
    <col min="3345" max="3346" width="14.625" style="95" customWidth="1"/>
    <col min="3347" max="3584" width="9" style="95"/>
    <col min="3585" max="3585" width="16.875" style="95" customWidth="1"/>
    <col min="3586" max="3586" width="15.875" style="95" customWidth="1"/>
    <col min="3587" max="3590" width="17.625" style="95" customWidth="1"/>
    <col min="3591" max="3592" width="14.625" style="95" customWidth="1"/>
    <col min="3593" max="3593" width="9" style="95"/>
    <col min="3594" max="3594" width="2.375" style="95" customWidth="1"/>
    <col min="3595" max="3595" width="16.875" style="95" customWidth="1"/>
    <col min="3596" max="3596" width="15.875" style="95" customWidth="1"/>
    <col min="3597" max="3600" width="17.625" style="95" customWidth="1"/>
    <col min="3601" max="3602" width="14.625" style="95" customWidth="1"/>
    <col min="3603" max="3840" width="9" style="95"/>
    <col min="3841" max="3841" width="16.875" style="95" customWidth="1"/>
    <col min="3842" max="3842" width="15.875" style="95" customWidth="1"/>
    <col min="3843" max="3846" width="17.625" style="95" customWidth="1"/>
    <col min="3847" max="3848" width="14.625" style="95" customWidth="1"/>
    <col min="3849" max="3849" width="9" style="95"/>
    <col min="3850" max="3850" width="2.375" style="95" customWidth="1"/>
    <col min="3851" max="3851" width="16.875" style="95" customWidth="1"/>
    <col min="3852" max="3852" width="15.875" style="95" customWidth="1"/>
    <col min="3853" max="3856" width="17.625" style="95" customWidth="1"/>
    <col min="3857" max="3858" width="14.625" style="95" customWidth="1"/>
    <col min="3859" max="4096" width="9" style="95"/>
    <col min="4097" max="4097" width="16.875" style="95" customWidth="1"/>
    <col min="4098" max="4098" width="15.875" style="95" customWidth="1"/>
    <col min="4099" max="4102" width="17.625" style="95" customWidth="1"/>
    <col min="4103" max="4104" width="14.625" style="95" customWidth="1"/>
    <col min="4105" max="4105" width="9" style="95"/>
    <col min="4106" max="4106" width="2.375" style="95" customWidth="1"/>
    <col min="4107" max="4107" width="16.875" style="95" customWidth="1"/>
    <col min="4108" max="4108" width="15.875" style="95" customWidth="1"/>
    <col min="4109" max="4112" width="17.625" style="95" customWidth="1"/>
    <col min="4113" max="4114" width="14.625" style="95" customWidth="1"/>
    <col min="4115" max="4352" width="9" style="95"/>
    <col min="4353" max="4353" width="16.875" style="95" customWidth="1"/>
    <col min="4354" max="4354" width="15.875" style="95" customWidth="1"/>
    <col min="4355" max="4358" width="17.625" style="95" customWidth="1"/>
    <col min="4359" max="4360" width="14.625" style="95" customWidth="1"/>
    <col min="4361" max="4361" width="9" style="95"/>
    <col min="4362" max="4362" width="2.375" style="95" customWidth="1"/>
    <col min="4363" max="4363" width="16.875" style="95" customWidth="1"/>
    <col min="4364" max="4364" width="15.875" style="95" customWidth="1"/>
    <col min="4365" max="4368" width="17.625" style="95" customWidth="1"/>
    <col min="4369" max="4370" width="14.625" style="95" customWidth="1"/>
    <col min="4371" max="4608" width="9" style="95"/>
    <col min="4609" max="4609" width="16.875" style="95" customWidth="1"/>
    <col min="4610" max="4610" width="15.875" style="95" customWidth="1"/>
    <col min="4611" max="4614" width="17.625" style="95" customWidth="1"/>
    <col min="4615" max="4616" width="14.625" style="95" customWidth="1"/>
    <col min="4617" max="4617" width="9" style="95"/>
    <col min="4618" max="4618" width="2.375" style="95" customWidth="1"/>
    <col min="4619" max="4619" width="16.875" style="95" customWidth="1"/>
    <col min="4620" max="4620" width="15.875" style="95" customWidth="1"/>
    <col min="4621" max="4624" width="17.625" style="95" customWidth="1"/>
    <col min="4625" max="4626" width="14.625" style="95" customWidth="1"/>
    <col min="4627" max="4864" width="9" style="95"/>
    <col min="4865" max="4865" width="16.875" style="95" customWidth="1"/>
    <col min="4866" max="4866" width="15.875" style="95" customWidth="1"/>
    <col min="4867" max="4870" width="17.625" style="95" customWidth="1"/>
    <col min="4871" max="4872" width="14.625" style="95" customWidth="1"/>
    <col min="4873" max="4873" width="9" style="95"/>
    <col min="4874" max="4874" width="2.375" style="95" customWidth="1"/>
    <col min="4875" max="4875" width="16.875" style="95" customWidth="1"/>
    <col min="4876" max="4876" width="15.875" style="95" customWidth="1"/>
    <col min="4877" max="4880" width="17.625" style="95" customWidth="1"/>
    <col min="4881" max="4882" width="14.625" style="95" customWidth="1"/>
    <col min="4883" max="5120" width="9" style="95"/>
    <col min="5121" max="5121" width="16.875" style="95" customWidth="1"/>
    <col min="5122" max="5122" width="15.875" style="95" customWidth="1"/>
    <col min="5123" max="5126" width="17.625" style="95" customWidth="1"/>
    <col min="5127" max="5128" width="14.625" style="95" customWidth="1"/>
    <col min="5129" max="5129" width="9" style="95"/>
    <col min="5130" max="5130" width="2.375" style="95" customWidth="1"/>
    <col min="5131" max="5131" width="16.875" style="95" customWidth="1"/>
    <col min="5132" max="5132" width="15.875" style="95" customWidth="1"/>
    <col min="5133" max="5136" width="17.625" style="95" customWidth="1"/>
    <col min="5137" max="5138" width="14.625" style="95" customWidth="1"/>
    <col min="5139" max="5376" width="9" style="95"/>
    <col min="5377" max="5377" width="16.875" style="95" customWidth="1"/>
    <col min="5378" max="5378" width="15.875" style="95" customWidth="1"/>
    <col min="5379" max="5382" width="17.625" style="95" customWidth="1"/>
    <col min="5383" max="5384" width="14.625" style="95" customWidth="1"/>
    <col min="5385" max="5385" width="9" style="95"/>
    <col min="5386" max="5386" width="2.375" style="95" customWidth="1"/>
    <col min="5387" max="5387" width="16.875" style="95" customWidth="1"/>
    <col min="5388" max="5388" width="15.875" style="95" customWidth="1"/>
    <col min="5389" max="5392" width="17.625" style="95" customWidth="1"/>
    <col min="5393" max="5394" width="14.625" style="95" customWidth="1"/>
    <col min="5395" max="5632" width="9" style="95"/>
    <col min="5633" max="5633" width="16.875" style="95" customWidth="1"/>
    <col min="5634" max="5634" width="15.875" style="95" customWidth="1"/>
    <col min="5635" max="5638" width="17.625" style="95" customWidth="1"/>
    <col min="5639" max="5640" width="14.625" style="95" customWidth="1"/>
    <col min="5641" max="5641" width="9" style="95"/>
    <col min="5642" max="5642" width="2.375" style="95" customWidth="1"/>
    <col min="5643" max="5643" width="16.875" style="95" customWidth="1"/>
    <col min="5644" max="5644" width="15.875" style="95" customWidth="1"/>
    <col min="5645" max="5648" width="17.625" style="95" customWidth="1"/>
    <col min="5649" max="5650" width="14.625" style="95" customWidth="1"/>
    <col min="5651" max="5888" width="9" style="95"/>
    <col min="5889" max="5889" width="16.875" style="95" customWidth="1"/>
    <col min="5890" max="5890" width="15.875" style="95" customWidth="1"/>
    <col min="5891" max="5894" width="17.625" style="95" customWidth="1"/>
    <col min="5895" max="5896" width="14.625" style="95" customWidth="1"/>
    <col min="5897" max="5897" width="9" style="95"/>
    <col min="5898" max="5898" width="2.375" style="95" customWidth="1"/>
    <col min="5899" max="5899" width="16.875" style="95" customWidth="1"/>
    <col min="5900" max="5900" width="15.875" style="95" customWidth="1"/>
    <col min="5901" max="5904" width="17.625" style="95" customWidth="1"/>
    <col min="5905" max="5906" width="14.625" style="95" customWidth="1"/>
    <col min="5907" max="6144" width="9" style="95"/>
    <col min="6145" max="6145" width="16.875" style="95" customWidth="1"/>
    <col min="6146" max="6146" width="15.875" style="95" customWidth="1"/>
    <col min="6147" max="6150" width="17.625" style="95" customWidth="1"/>
    <col min="6151" max="6152" width="14.625" style="95" customWidth="1"/>
    <col min="6153" max="6153" width="9" style="95"/>
    <col min="6154" max="6154" width="2.375" style="95" customWidth="1"/>
    <col min="6155" max="6155" width="16.875" style="95" customWidth="1"/>
    <col min="6156" max="6156" width="15.875" style="95" customWidth="1"/>
    <col min="6157" max="6160" width="17.625" style="95" customWidth="1"/>
    <col min="6161" max="6162" width="14.625" style="95" customWidth="1"/>
    <col min="6163" max="6400" width="9" style="95"/>
    <col min="6401" max="6401" width="16.875" style="95" customWidth="1"/>
    <col min="6402" max="6402" width="15.875" style="95" customWidth="1"/>
    <col min="6403" max="6406" width="17.625" style="95" customWidth="1"/>
    <col min="6407" max="6408" width="14.625" style="95" customWidth="1"/>
    <col min="6409" max="6409" width="9" style="95"/>
    <col min="6410" max="6410" width="2.375" style="95" customWidth="1"/>
    <col min="6411" max="6411" width="16.875" style="95" customWidth="1"/>
    <col min="6412" max="6412" width="15.875" style="95" customWidth="1"/>
    <col min="6413" max="6416" width="17.625" style="95" customWidth="1"/>
    <col min="6417" max="6418" width="14.625" style="95" customWidth="1"/>
    <col min="6419" max="6656" width="9" style="95"/>
    <col min="6657" max="6657" width="16.875" style="95" customWidth="1"/>
    <col min="6658" max="6658" width="15.875" style="95" customWidth="1"/>
    <col min="6659" max="6662" width="17.625" style="95" customWidth="1"/>
    <col min="6663" max="6664" width="14.625" style="95" customWidth="1"/>
    <col min="6665" max="6665" width="9" style="95"/>
    <col min="6666" max="6666" width="2.375" style="95" customWidth="1"/>
    <col min="6667" max="6667" width="16.875" style="95" customWidth="1"/>
    <col min="6668" max="6668" width="15.875" style="95" customWidth="1"/>
    <col min="6669" max="6672" width="17.625" style="95" customWidth="1"/>
    <col min="6673" max="6674" width="14.625" style="95" customWidth="1"/>
    <col min="6675" max="6912" width="9" style="95"/>
    <col min="6913" max="6913" width="16.875" style="95" customWidth="1"/>
    <col min="6914" max="6914" width="15.875" style="95" customWidth="1"/>
    <col min="6915" max="6918" width="17.625" style="95" customWidth="1"/>
    <col min="6919" max="6920" width="14.625" style="95" customWidth="1"/>
    <col min="6921" max="6921" width="9" style="95"/>
    <col min="6922" max="6922" width="2.375" style="95" customWidth="1"/>
    <col min="6923" max="6923" width="16.875" style="95" customWidth="1"/>
    <col min="6924" max="6924" width="15.875" style="95" customWidth="1"/>
    <col min="6925" max="6928" width="17.625" style="95" customWidth="1"/>
    <col min="6929" max="6930" width="14.625" style="95" customWidth="1"/>
    <col min="6931" max="7168" width="9" style="95"/>
    <col min="7169" max="7169" width="16.875" style="95" customWidth="1"/>
    <col min="7170" max="7170" width="15.875" style="95" customWidth="1"/>
    <col min="7171" max="7174" width="17.625" style="95" customWidth="1"/>
    <col min="7175" max="7176" width="14.625" style="95" customWidth="1"/>
    <col min="7177" max="7177" width="9" style="95"/>
    <col min="7178" max="7178" width="2.375" style="95" customWidth="1"/>
    <col min="7179" max="7179" width="16.875" style="95" customWidth="1"/>
    <col min="7180" max="7180" width="15.875" style="95" customWidth="1"/>
    <col min="7181" max="7184" width="17.625" style="95" customWidth="1"/>
    <col min="7185" max="7186" width="14.625" style="95" customWidth="1"/>
    <col min="7187" max="7424" width="9" style="95"/>
    <col min="7425" max="7425" width="16.875" style="95" customWidth="1"/>
    <col min="7426" max="7426" width="15.875" style="95" customWidth="1"/>
    <col min="7427" max="7430" width="17.625" style="95" customWidth="1"/>
    <col min="7431" max="7432" width="14.625" style="95" customWidth="1"/>
    <col min="7433" max="7433" width="9" style="95"/>
    <col min="7434" max="7434" width="2.375" style="95" customWidth="1"/>
    <col min="7435" max="7435" width="16.875" style="95" customWidth="1"/>
    <col min="7436" max="7436" width="15.875" style="95" customWidth="1"/>
    <col min="7437" max="7440" width="17.625" style="95" customWidth="1"/>
    <col min="7441" max="7442" width="14.625" style="95" customWidth="1"/>
    <col min="7443" max="7680" width="9" style="95"/>
    <col min="7681" max="7681" width="16.875" style="95" customWidth="1"/>
    <col min="7682" max="7682" width="15.875" style="95" customWidth="1"/>
    <col min="7683" max="7686" width="17.625" style="95" customWidth="1"/>
    <col min="7687" max="7688" width="14.625" style="95" customWidth="1"/>
    <col min="7689" max="7689" width="9" style="95"/>
    <col min="7690" max="7690" width="2.375" style="95" customWidth="1"/>
    <col min="7691" max="7691" width="16.875" style="95" customWidth="1"/>
    <col min="7692" max="7692" width="15.875" style="95" customWidth="1"/>
    <col min="7693" max="7696" width="17.625" style="95" customWidth="1"/>
    <col min="7697" max="7698" width="14.625" style="95" customWidth="1"/>
    <col min="7699" max="7936" width="9" style="95"/>
    <col min="7937" max="7937" width="16.875" style="95" customWidth="1"/>
    <col min="7938" max="7938" width="15.875" style="95" customWidth="1"/>
    <col min="7939" max="7942" width="17.625" style="95" customWidth="1"/>
    <col min="7943" max="7944" width="14.625" style="95" customWidth="1"/>
    <col min="7945" max="7945" width="9" style="95"/>
    <col min="7946" max="7946" width="2.375" style="95" customWidth="1"/>
    <col min="7947" max="7947" width="16.875" style="95" customWidth="1"/>
    <col min="7948" max="7948" width="15.875" style="95" customWidth="1"/>
    <col min="7949" max="7952" width="17.625" style="95" customWidth="1"/>
    <col min="7953" max="7954" width="14.625" style="95" customWidth="1"/>
    <col min="7955" max="8192" width="9" style="95"/>
    <col min="8193" max="8193" width="16.875" style="95" customWidth="1"/>
    <col min="8194" max="8194" width="15.875" style="95" customWidth="1"/>
    <col min="8195" max="8198" width="17.625" style="95" customWidth="1"/>
    <col min="8199" max="8200" width="14.625" style="95" customWidth="1"/>
    <col min="8201" max="8201" width="9" style="95"/>
    <col min="8202" max="8202" width="2.375" style="95" customWidth="1"/>
    <col min="8203" max="8203" width="16.875" style="95" customWidth="1"/>
    <col min="8204" max="8204" width="15.875" style="95" customWidth="1"/>
    <col min="8205" max="8208" width="17.625" style="95" customWidth="1"/>
    <col min="8209" max="8210" width="14.625" style="95" customWidth="1"/>
    <col min="8211" max="8448" width="9" style="95"/>
    <col min="8449" max="8449" width="16.875" style="95" customWidth="1"/>
    <col min="8450" max="8450" width="15.875" style="95" customWidth="1"/>
    <col min="8451" max="8454" width="17.625" style="95" customWidth="1"/>
    <col min="8455" max="8456" width="14.625" style="95" customWidth="1"/>
    <col min="8457" max="8457" width="9" style="95"/>
    <col min="8458" max="8458" width="2.375" style="95" customWidth="1"/>
    <col min="8459" max="8459" width="16.875" style="95" customWidth="1"/>
    <col min="8460" max="8460" width="15.875" style="95" customWidth="1"/>
    <col min="8461" max="8464" width="17.625" style="95" customWidth="1"/>
    <col min="8465" max="8466" width="14.625" style="95" customWidth="1"/>
    <col min="8467" max="8704" width="9" style="95"/>
    <col min="8705" max="8705" width="16.875" style="95" customWidth="1"/>
    <col min="8706" max="8706" width="15.875" style="95" customWidth="1"/>
    <col min="8707" max="8710" width="17.625" style="95" customWidth="1"/>
    <col min="8711" max="8712" width="14.625" style="95" customWidth="1"/>
    <col min="8713" max="8713" width="9" style="95"/>
    <col min="8714" max="8714" width="2.375" style="95" customWidth="1"/>
    <col min="8715" max="8715" width="16.875" style="95" customWidth="1"/>
    <col min="8716" max="8716" width="15.875" style="95" customWidth="1"/>
    <col min="8717" max="8720" width="17.625" style="95" customWidth="1"/>
    <col min="8721" max="8722" width="14.625" style="95" customWidth="1"/>
    <col min="8723" max="8960" width="9" style="95"/>
    <col min="8961" max="8961" width="16.875" style="95" customWidth="1"/>
    <col min="8962" max="8962" width="15.875" style="95" customWidth="1"/>
    <col min="8963" max="8966" width="17.625" style="95" customWidth="1"/>
    <col min="8967" max="8968" width="14.625" style="95" customWidth="1"/>
    <col min="8969" max="8969" width="9" style="95"/>
    <col min="8970" max="8970" width="2.375" style="95" customWidth="1"/>
    <col min="8971" max="8971" width="16.875" style="95" customWidth="1"/>
    <col min="8972" max="8972" width="15.875" style="95" customWidth="1"/>
    <col min="8973" max="8976" width="17.625" style="95" customWidth="1"/>
    <col min="8977" max="8978" width="14.625" style="95" customWidth="1"/>
    <col min="8979" max="9216" width="9" style="95"/>
    <col min="9217" max="9217" width="16.875" style="95" customWidth="1"/>
    <col min="9218" max="9218" width="15.875" style="95" customWidth="1"/>
    <col min="9219" max="9222" width="17.625" style="95" customWidth="1"/>
    <col min="9223" max="9224" width="14.625" style="95" customWidth="1"/>
    <col min="9225" max="9225" width="9" style="95"/>
    <col min="9226" max="9226" width="2.375" style="95" customWidth="1"/>
    <col min="9227" max="9227" width="16.875" style="95" customWidth="1"/>
    <col min="9228" max="9228" width="15.875" style="95" customWidth="1"/>
    <col min="9229" max="9232" width="17.625" style="95" customWidth="1"/>
    <col min="9233" max="9234" width="14.625" style="95" customWidth="1"/>
    <col min="9235" max="9472" width="9" style="95"/>
    <col min="9473" max="9473" width="16.875" style="95" customWidth="1"/>
    <col min="9474" max="9474" width="15.875" style="95" customWidth="1"/>
    <col min="9475" max="9478" width="17.625" style="95" customWidth="1"/>
    <col min="9479" max="9480" width="14.625" style="95" customWidth="1"/>
    <col min="9481" max="9481" width="9" style="95"/>
    <col min="9482" max="9482" width="2.375" style="95" customWidth="1"/>
    <col min="9483" max="9483" width="16.875" style="95" customWidth="1"/>
    <col min="9484" max="9484" width="15.875" style="95" customWidth="1"/>
    <col min="9485" max="9488" width="17.625" style="95" customWidth="1"/>
    <col min="9489" max="9490" width="14.625" style="95" customWidth="1"/>
    <col min="9491" max="9728" width="9" style="95"/>
    <col min="9729" max="9729" width="16.875" style="95" customWidth="1"/>
    <col min="9730" max="9730" width="15.875" style="95" customWidth="1"/>
    <col min="9731" max="9734" width="17.625" style="95" customWidth="1"/>
    <col min="9735" max="9736" width="14.625" style="95" customWidth="1"/>
    <col min="9737" max="9737" width="9" style="95"/>
    <col min="9738" max="9738" width="2.375" style="95" customWidth="1"/>
    <col min="9739" max="9739" width="16.875" style="95" customWidth="1"/>
    <col min="9740" max="9740" width="15.875" style="95" customWidth="1"/>
    <col min="9741" max="9744" width="17.625" style="95" customWidth="1"/>
    <col min="9745" max="9746" width="14.625" style="95" customWidth="1"/>
    <col min="9747" max="9984" width="9" style="95"/>
    <col min="9985" max="9985" width="16.875" style="95" customWidth="1"/>
    <col min="9986" max="9986" width="15.875" style="95" customWidth="1"/>
    <col min="9987" max="9990" width="17.625" style="95" customWidth="1"/>
    <col min="9991" max="9992" width="14.625" style="95" customWidth="1"/>
    <col min="9993" max="9993" width="9" style="95"/>
    <col min="9994" max="9994" width="2.375" style="95" customWidth="1"/>
    <col min="9995" max="9995" width="16.875" style="95" customWidth="1"/>
    <col min="9996" max="9996" width="15.875" style="95" customWidth="1"/>
    <col min="9997" max="10000" width="17.625" style="95" customWidth="1"/>
    <col min="10001" max="10002" width="14.625" style="95" customWidth="1"/>
    <col min="10003" max="10240" width="9" style="95"/>
    <col min="10241" max="10241" width="16.875" style="95" customWidth="1"/>
    <col min="10242" max="10242" width="15.875" style="95" customWidth="1"/>
    <col min="10243" max="10246" width="17.625" style="95" customWidth="1"/>
    <col min="10247" max="10248" width="14.625" style="95" customWidth="1"/>
    <col min="10249" max="10249" width="9" style="95"/>
    <col min="10250" max="10250" width="2.375" style="95" customWidth="1"/>
    <col min="10251" max="10251" width="16.875" style="95" customWidth="1"/>
    <col min="10252" max="10252" width="15.875" style="95" customWidth="1"/>
    <col min="10253" max="10256" width="17.625" style="95" customWidth="1"/>
    <col min="10257" max="10258" width="14.625" style="95" customWidth="1"/>
    <col min="10259" max="10496" width="9" style="95"/>
    <col min="10497" max="10497" width="16.875" style="95" customWidth="1"/>
    <col min="10498" max="10498" width="15.875" style="95" customWidth="1"/>
    <col min="10499" max="10502" width="17.625" style="95" customWidth="1"/>
    <col min="10503" max="10504" width="14.625" style="95" customWidth="1"/>
    <col min="10505" max="10505" width="9" style="95"/>
    <col min="10506" max="10506" width="2.375" style="95" customWidth="1"/>
    <col min="10507" max="10507" width="16.875" style="95" customWidth="1"/>
    <col min="10508" max="10508" width="15.875" style="95" customWidth="1"/>
    <col min="10509" max="10512" width="17.625" style="95" customWidth="1"/>
    <col min="10513" max="10514" width="14.625" style="95" customWidth="1"/>
    <col min="10515" max="10752" width="9" style="95"/>
    <col min="10753" max="10753" width="16.875" style="95" customWidth="1"/>
    <col min="10754" max="10754" width="15.875" style="95" customWidth="1"/>
    <col min="10755" max="10758" width="17.625" style="95" customWidth="1"/>
    <col min="10759" max="10760" width="14.625" style="95" customWidth="1"/>
    <col min="10761" max="10761" width="9" style="95"/>
    <col min="10762" max="10762" width="2.375" style="95" customWidth="1"/>
    <col min="10763" max="10763" width="16.875" style="95" customWidth="1"/>
    <col min="10764" max="10764" width="15.875" style="95" customWidth="1"/>
    <col min="10765" max="10768" width="17.625" style="95" customWidth="1"/>
    <col min="10769" max="10770" width="14.625" style="95" customWidth="1"/>
    <col min="10771" max="11008" width="9" style="95"/>
    <col min="11009" max="11009" width="16.875" style="95" customWidth="1"/>
    <col min="11010" max="11010" width="15.875" style="95" customWidth="1"/>
    <col min="11011" max="11014" width="17.625" style="95" customWidth="1"/>
    <col min="11015" max="11016" width="14.625" style="95" customWidth="1"/>
    <col min="11017" max="11017" width="9" style="95"/>
    <col min="11018" max="11018" width="2.375" style="95" customWidth="1"/>
    <col min="11019" max="11019" width="16.875" style="95" customWidth="1"/>
    <col min="11020" max="11020" width="15.875" style="95" customWidth="1"/>
    <col min="11021" max="11024" width="17.625" style="95" customWidth="1"/>
    <col min="11025" max="11026" width="14.625" style="95" customWidth="1"/>
    <col min="11027" max="11264" width="9" style="95"/>
    <col min="11265" max="11265" width="16.875" style="95" customWidth="1"/>
    <col min="11266" max="11266" width="15.875" style="95" customWidth="1"/>
    <col min="11267" max="11270" width="17.625" style="95" customWidth="1"/>
    <col min="11271" max="11272" width="14.625" style="95" customWidth="1"/>
    <col min="11273" max="11273" width="9" style="95"/>
    <col min="11274" max="11274" width="2.375" style="95" customWidth="1"/>
    <col min="11275" max="11275" width="16.875" style="95" customWidth="1"/>
    <col min="11276" max="11276" width="15.875" style="95" customWidth="1"/>
    <col min="11277" max="11280" width="17.625" style="95" customWidth="1"/>
    <col min="11281" max="11282" width="14.625" style="95" customWidth="1"/>
    <col min="11283" max="11520" width="9" style="95"/>
    <col min="11521" max="11521" width="16.875" style="95" customWidth="1"/>
    <col min="11522" max="11522" width="15.875" style="95" customWidth="1"/>
    <col min="11523" max="11526" width="17.625" style="95" customWidth="1"/>
    <col min="11527" max="11528" width="14.625" style="95" customWidth="1"/>
    <col min="11529" max="11529" width="9" style="95"/>
    <col min="11530" max="11530" width="2.375" style="95" customWidth="1"/>
    <col min="11531" max="11531" width="16.875" style="95" customWidth="1"/>
    <col min="11532" max="11532" width="15.875" style="95" customWidth="1"/>
    <col min="11533" max="11536" width="17.625" style="95" customWidth="1"/>
    <col min="11537" max="11538" width="14.625" style="95" customWidth="1"/>
    <col min="11539" max="11776" width="9" style="95"/>
    <col min="11777" max="11777" width="16.875" style="95" customWidth="1"/>
    <col min="11778" max="11778" width="15.875" style="95" customWidth="1"/>
    <col min="11779" max="11782" width="17.625" style="95" customWidth="1"/>
    <col min="11783" max="11784" width="14.625" style="95" customWidth="1"/>
    <col min="11785" max="11785" width="9" style="95"/>
    <col min="11786" max="11786" width="2.375" style="95" customWidth="1"/>
    <col min="11787" max="11787" width="16.875" style="95" customWidth="1"/>
    <col min="11788" max="11788" width="15.875" style="95" customWidth="1"/>
    <col min="11789" max="11792" width="17.625" style="95" customWidth="1"/>
    <col min="11793" max="11794" width="14.625" style="95" customWidth="1"/>
    <col min="11795" max="12032" width="9" style="95"/>
    <col min="12033" max="12033" width="16.875" style="95" customWidth="1"/>
    <col min="12034" max="12034" width="15.875" style="95" customWidth="1"/>
    <col min="12035" max="12038" width="17.625" style="95" customWidth="1"/>
    <col min="12039" max="12040" width="14.625" style="95" customWidth="1"/>
    <col min="12041" max="12041" width="9" style="95"/>
    <col min="12042" max="12042" width="2.375" style="95" customWidth="1"/>
    <col min="12043" max="12043" width="16.875" style="95" customWidth="1"/>
    <col min="12044" max="12044" width="15.875" style="95" customWidth="1"/>
    <col min="12045" max="12048" width="17.625" style="95" customWidth="1"/>
    <col min="12049" max="12050" width="14.625" style="95" customWidth="1"/>
    <col min="12051" max="12288" width="9" style="95"/>
    <col min="12289" max="12289" width="16.875" style="95" customWidth="1"/>
    <col min="12290" max="12290" width="15.875" style="95" customWidth="1"/>
    <col min="12291" max="12294" width="17.625" style="95" customWidth="1"/>
    <col min="12295" max="12296" width="14.625" style="95" customWidth="1"/>
    <col min="12297" max="12297" width="9" style="95"/>
    <col min="12298" max="12298" width="2.375" style="95" customWidth="1"/>
    <col min="12299" max="12299" width="16.875" style="95" customWidth="1"/>
    <col min="12300" max="12300" width="15.875" style="95" customWidth="1"/>
    <col min="12301" max="12304" width="17.625" style="95" customWidth="1"/>
    <col min="12305" max="12306" width="14.625" style="95" customWidth="1"/>
    <col min="12307" max="12544" width="9" style="95"/>
    <col min="12545" max="12545" width="16.875" style="95" customWidth="1"/>
    <col min="12546" max="12546" width="15.875" style="95" customWidth="1"/>
    <col min="12547" max="12550" width="17.625" style="95" customWidth="1"/>
    <col min="12551" max="12552" width="14.625" style="95" customWidth="1"/>
    <col min="12553" max="12553" width="9" style="95"/>
    <col min="12554" max="12554" width="2.375" style="95" customWidth="1"/>
    <col min="12555" max="12555" width="16.875" style="95" customWidth="1"/>
    <col min="12556" max="12556" width="15.875" style="95" customWidth="1"/>
    <col min="12557" max="12560" width="17.625" style="95" customWidth="1"/>
    <col min="12561" max="12562" width="14.625" style="95" customWidth="1"/>
    <col min="12563" max="12800" width="9" style="95"/>
    <col min="12801" max="12801" width="16.875" style="95" customWidth="1"/>
    <col min="12802" max="12802" width="15.875" style="95" customWidth="1"/>
    <col min="12803" max="12806" width="17.625" style="95" customWidth="1"/>
    <col min="12807" max="12808" width="14.625" style="95" customWidth="1"/>
    <col min="12809" max="12809" width="9" style="95"/>
    <col min="12810" max="12810" width="2.375" style="95" customWidth="1"/>
    <col min="12811" max="12811" width="16.875" style="95" customWidth="1"/>
    <col min="12812" max="12812" width="15.875" style="95" customWidth="1"/>
    <col min="12813" max="12816" width="17.625" style="95" customWidth="1"/>
    <col min="12817" max="12818" width="14.625" style="95" customWidth="1"/>
    <col min="12819" max="13056" width="9" style="95"/>
    <col min="13057" max="13057" width="16.875" style="95" customWidth="1"/>
    <col min="13058" max="13058" width="15.875" style="95" customWidth="1"/>
    <col min="13059" max="13062" width="17.625" style="95" customWidth="1"/>
    <col min="13063" max="13064" width="14.625" style="95" customWidth="1"/>
    <col min="13065" max="13065" width="9" style="95"/>
    <col min="13066" max="13066" width="2.375" style="95" customWidth="1"/>
    <col min="13067" max="13067" width="16.875" style="95" customWidth="1"/>
    <col min="13068" max="13068" width="15.875" style="95" customWidth="1"/>
    <col min="13069" max="13072" width="17.625" style="95" customWidth="1"/>
    <col min="13073" max="13074" width="14.625" style="95" customWidth="1"/>
    <col min="13075" max="13312" width="9" style="95"/>
    <col min="13313" max="13313" width="16.875" style="95" customWidth="1"/>
    <col min="13314" max="13314" width="15.875" style="95" customWidth="1"/>
    <col min="13315" max="13318" width="17.625" style="95" customWidth="1"/>
    <col min="13319" max="13320" width="14.625" style="95" customWidth="1"/>
    <col min="13321" max="13321" width="9" style="95"/>
    <col min="13322" max="13322" width="2.375" style="95" customWidth="1"/>
    <col min="13323" max="13323" width="16.875" style="95" customWidth="1"/>
    <col min="13324" max="13324" width="15.875" style="95" customWidth="1"/>
    <col min="13325" max="13328" width="17.625" style="95" customWidth="1"/>
    <col min="13329" max="13330" width="14.625" style="95" customWidth="1"/>
    <col min="13331" max="13568" width="9" style="95"/>
    <col min="13569" max="13569" width="16.875" style="95" customWidth="1"/>
    <col min="13570" max="13570" width="15.875" style="95" customWidth="1"/>
    <col min="13571" max="13574" width="17.625" style="95" customWidth="1"/>
    <col min="13575" max="13576" width="14.625" style="95" customWidth="1"/>
    <col min="13577" max="13577" width="9" style="95"/>
    <col min="13578" max="13578" width="2.375" style="95" customWidth="1"/>
    <col min="13579" max="13579" width="16.875" style="95" customWidth="1"/>
    <col min="13580" max="13580" width="15.875" style="95" customWidth="1"/>
    <col min="13581" max="13584" width="17.625" style="95" customWidth="1"/>
    <col min="13585" max="13586" width="14.625" style="95" customWidth="1"/>
    <col min="13587" max="13824" width="9" style="95"/>
    <col min="13825" max="13825" width="16.875" style="95" customWidth="1"/>
    <col min="13826" max="13826" width="15.875" style="95" customWidth="1"/>
    <col min="13827" max="13830" width="17.625" style="95" customWidth="1"/>
    <col min="13831" max="13832" width="14.625" style="95" customWidth="1"/>
    <col min="13833" max="13833" width="9" style="95"/>
    <col min="13834" max="13834" width="2.375" style="95" customWidth="1"/>
    <col min="13835" max="13835" width="16.875" style="95" customWidth="1"/>
    <col min="13836" max="13836" width="15.875" style="95" customWidth="1"/>
    <col min="13837" max="13840" width="17.625" style="95" customWidth="1"/>
    <col min="13841" max="13842" width="14.625" style="95" customWidth="1"/>
    <col min="13843" max="14080" width="9" style="95"/>
    <col min="14081" max="14081" width="16.875" style="95" customWidth="1"/>
    <col min="14082" max="14082" width="15.875" style="95" customWidth="1"/>
    <col min="14083" max="14086" width="17.625" style="95" customWidth="1"/>
    <col min="14087" max="14088" width="14.625" style="95" customWidth="1"/>
    <col min="14089" max="14089" width="9" style="95"/>
    <col min="14090" max="14090" width="2.375" style="95" customWidth="1"/>
    <col min="14091" max="14091" width="16.875" style="95" customWidth="1"/>
    <col min="14092" max="14092" width="15.875" style="95" customWidth="1"/>
    <col min="14093" max="14096" width="17.625" style="95" customWidth="1"/>
    <col min="14097" max="14098" width="14.625" style="95" customWidth="1"/>
    <col min="14099" max="14336" width="9" style="95"/>
    <col min="14337" max="14337" width="16.875" style="95" customWidth="1"/>
    <col min="14338" max="14338" width="15.875" style="95" customWidth="1"/>
    <col min="14339" max="14342" width="17.625" style="95" customWidth="1"/>
    <col min="14343" max="14344" width="14.625" style="95" customWidth="1"/>
    <col min="14345" max="14345" width="9" style="95"/>
    <col min="14346" max="14346" width="2.375" style="95" customWidth="1"/>
    <col min="14347" max="14347" width="16.875" style="95" customWidth="1"/>
    <col min="14348" max="14348" width="15.875" style="95" customWidth="1"/>
    <col min="14349" max="14352" width="17.625" style="95" customWidth="1"/>
    <col min="14353" max="14354" width="14.625" style="95" customWidth="1"/>
    <col min="14355" max="14592" width="9" style="95"/>
    <col min="14593" max="14593" width="16.875" style="95" customWidth="1"/>
    <col min="14594" max="14594" width="15.875" style="95" customWidth="1"/>
    <col min="14595" max="14598" width="17.625" style="95" customWidth="1"/>
    <col min="14599" max="14600" width="14.625" style="95" customWidth="1"/>
    <col min="14601" max="14601" width="9" style="95"/>
    <col min="14602" max="14602" width="2.375" style="95" customWidth="1"/>
    <col min="14603" max="14603" width="16.875" style="95" customWidth="1"/>
    <col min="14604" max="14604" width="15.875" style="95" customWidth="1"/>
    <col min="14605" max="14608" width="17.625" style="95" customWidth="1"/>
    <col min="14609" max="14610" width="14.625" style="95" customWidth="1"/>
    <col min="14611" max="14848" width="9" style="95"/>
    <col min="14849" max="14849" width="16.875" style="95" customWidth="1"/>
    <col min="14850" max="14850" width="15.875" style="95" customWidth="1"/>
    <col min="14851" max="14854" width="17.625" style="95" customWidth="1"/>
    <col min="14855" max="14856" width="14.625" style="95" customWidth="1"/>
    <col min="14857" max="14857" width="9" style="95"/>
    <col min="14858" max="14858" width="2.375" style="95" customWidth="1"/>
    <col min="14859" max="14859" width="16.875" style="95" customWidth="1"/>
    <col min="14860" max="14860" width="15.875" style="95" customWidth="1"/>
    <col min="14861" max="14864" width="17.625" style="95" customWidth="1"/>
    <col min="14865" max="14866" width="14.625" style="95" customWidth="1"/>
    <col min="14867" max="15104" width="9" style="95"/>
    <col min="15105" max="15105" width="16.875" style="95" customWidth="1"/>
    <col min="15106" max="15106" width="15.875" style="95" customWidth="1"/>
    <col min="15107" max="15110" width="17.625" style="95" customWidth="1"/>
    <col min="15111" max="15112" width="14.625" style="95" customWidth="1"/>
    <col min="15113" max="15113" width="9" style="95"/>
    <col min="15114" max="15114" width="2.375" style="95" customWidth="1"/>
    <col min="15115" max="15115" width="16.875" style="95" customWidth="1"/>
    <col min="15116" max="15116" width="15.875" style="95" customWidth="1"/>
    <col min="15117" max="15120" width="17.625" style="95" customWidth="1"/>
    <col min="15121" max="15122" width="14.625" style="95" customWidth="1"/>
    <col min="15123" max="15360" width="9" style="95"/>
    <col min="15361" max="15361" width="16.875" style="95" customWidth="1"/>
    <col min="15362" max="15362" width="15.875" style="95" customWidth="1"/>
    <col min="15363" max="15366" width="17.625" style="95" customWidth="1"/>
    <col min="15367" max="15368" width="14.625" style="95" customWidth="1"/>
    <col min="15369" max="15369" width="9" style="95"/>
    <col min="15370" max="15370" width="2.375" style="95" customWidth="1"/>
    <col min="15371" max="15371" width="16.875" style="95" customWidth="1"/>
    <col min="15372" max="15372" width="15.875" style="95" customWidth="1"/>
    <col min="15373" max="15376" width="17.625" style="95" customWidth="1"/>
    <col min="15377" max="15378" width="14.625" style="95" customWidth="1"/>
    <col min="15379" max="15616" width="9" style="95"/>
    <col min="15617" max="15617" width="16.875" style="95" customWidth="1"/>
    <col min="15618" max="15618" width="15.875" style="95" customWidth="1"/>
    <col min="15619" max="15622" width="17.625" style="95" customWidth="1"/>
    <col min="15623" max="15624" width="14.625" style="95" customWidth="1"/>
    <col min="15625" max="15625" width="9" style="95"/>
    <col min="15626" max="15626" width="2.375" style="95" customWidth="1"/>
    <col min="15627" max="15627" width="16.875" style="95" customWidth="1"/>
    <col min="15628" max="15628" width="15.875" style="95" customWidth="1"/>
    <col min="15629" max="15632" width="17.625" style="95" customWidth="1"/>
    <col min="15633" max="15634" width="14.625" style="95" customWidth="1"/>
    <col min="15635" max="15872" width="9" style="95"/>
    <col min="15873" max="15873" width="16.875" style="95" customWidth="1"/>
    <col min="15874" max="15874" width="15.875" style="95" customWidth="1"/>
    <col min="15875" max="15878" width="17.625" style="95" customWidth="1"/>
    <col min="15879" max="15880" width="14.625" style="95" customWidth="1"/>
    <col min="15881" max="15881" width="9" style="95"/>
    <col min="15882" max="15882" width="2.375" style="95" customWidth="1"/>
    <col min="15883" max="15883" width="16.875" style="95" customWidth="1"/>
    <col min="15884" max="15884" width="15.875" style="95" customWidth="1"/>
    <col min="15885" max="15888" width="17.625" style="95" customWidth="1"/>
    <col min="15889" max="15890" width="14.625" style="95" customWidth="1"/>
    <col min="15891" max="16128" width="9" style="95"/>
    <col min="16129" max="16129" width="16.875" style="95" customWidth="1"/>
    <col min="16130" max="16130" width="15.875" style="95" customWidth="1"/>
    <col min="16131" max="16134" width="17.625" style="95" customWidth="1"/>
    <col min="16135" max="16136" width="14.625" style="95" customWidth="1"/>
    <col min="16137" max="16137" width="9" style="95"/>
    <col min="16138" max="16138" width="2.375" style="95" customWidth="1"/>
    <col min="16139" max="16139" width="16.875" style="95" customWidth="1"/>
    <col min="16140" max="16140" width="15.875" style="95" customWidth="1"/>
    <col min="16141" max="16144" width="17.625" style="95" customWidth="1"/>
    <col min="16145" max="16146" width="14.625" style="95" customWidth="1"/>
    <col min="16147" max="16384" width="9" style="95"/>
  </cols>
  <sheetData>
    <row r="1" spans="1:19" ht="70.5" customHeight="1">
      <c r="A1" s="399" t="s">
        <v>339</v>
      </c>
      <c r="B1" s="400"/>
      <c r="C1" s="93" t="str">
        <f>A2</f>
        <v>TBC</v>
      </c>
      <c r="D1" s="93" t="str">
        <f>A8</f>
        <v>ビーキューブ</v>
      </c>
      <c r="E1" s="93" t="str">
        <f>A14</f>
        <v>ウィングス</v>
      </c>
      <c r="F1" s="93" t="str">
        <f>A20</f>
        <v>ガイアバドミントンクラブ</v>
      </c>
      <c r="G1" s="401" t="s">
        <v>46</v>
      </c>
      <c r="H1" s="402"/>
      <c r="I1" s="94" t="s">
        <v>47</v>
      </c>
      <c r="K1" s="399" t="s">
        <v>340</v>
      </c>
      <c r="L1" s="400"/>
      <c r="M1" s="93" t="str">
        <f>K2</f>
        <v>Shuttle　Friends</v>
      </c>
      <c r="N1" s="93" t="str">
        <f>K8</f>
        <v>社会人土曜クラブ</v>
      </c>
      <c r="O1" s="93" t="str">
        <f>K14</f>
        <v>上酒林</v>
      </c>
      <c r="P1" s="93" t="str">
        <f>K20</f>
        <v>ヨコハマドンキーズ</v>
      </c>
      <c r="Q1" s="401" t="s">
        <v>46</v>
      </c>
      <c r="R1" s="402"/>
      <c r="S1" s="94" t="s">
        <v>47</v>
      </c>
    </row>
    <row r="2" spans="1:19" ht="45" customHeight="1">
      <c r="A2" s="403" t="str">
        <f>H28秋順位!F61</f>
        <v>TBC</v>
      </c>
      <c r="B2" s="96" t="s">
        <v>48</v>
      </c>
      <c r="C2" s="97"/>
      <c r="D2" s="98">
        <f>'7部【詳細】'!E56</f>
        <v>0</v>
      </c>
      <c r="E2" s="98">
        <f>'7部【詳細】'!E4</f>
        <v>1</v>
      </c>
      <c r="F2" s="98">
        <f>'7部【詳細】'!E30</f>
        <v>1</v>
      </c>
      <c r="G2" s="99">
        <f>C2+D2+E2+F2</f>
        <v>2</v>
      </c>
      <c r="H2" s="100" t="s">
        <v>49</v>
      </c>
      <c r="I2" s="405">
        <v>2</v>
      </c>
      <c r="K2" s="403" t="str">
        <f>H28秋順位!H61</f>
        <v>Shuttle　Friends</v>
      </c>
      <c r="L2" s="96" t="s">
        <v>48</v>
      </c>
      <c r="M2" s="97"/>
      <c r="N2" s="98">
        <f>'7部【詳細】'!O56</f>
        <v>0</v>
      </c>
      <c r="O2" s="98">
        <f>'7部【詳細】'!O4</f>
        <v>0</v>
      </c>
      <c r="P2" s="98">
        <f>'7部【詳細】'!O30</f>
        <v>0</v>
      </c>
      <c r="Q2" s="99">
        <f>M2+N2+O2+P2</f>
        <v>0</v>
      </c>
      <c r="R2" s="100" t="s">
        <v>49</v>
      </c>
      <c r="S2" s="405">
        <v>4</v>
      </c>
    </row>
    <row r="3" spans="1:19" ht="45" customHeight="1">
      <c r="A3" s="404"/>
      <c r="B3" s="101" t="s">
        <v>50</v>
      </c>
      <c r="C3" s="102"/>
      <c r="D3" s="103">
        <f>'7部【詳細】'!D78</f>
        <v>3</v>
      </c>
      <c r="E3" s="104">
        <f>'7部【詳細】'!D26</f>
        <v>5</v>
      </c>
      <c r="F3" s="104">
        <f>'7部【詳細】'!D52</f>
        <v>4</v>
      </c>
      <c r="G3" s="105">
        <f>C3+D3+E3+F3</f>
        <v>12</v>
      </c>
      <c r="H3" s="106" t="s">
        <v>51</v>
      </c>
      <c r="I3" s="405"/>
      <c r="K3" s="404"/>
      <c r="L3" s="101" t="s">
        <v>50</v>
      </c>
      <c r="M3" s="102"/>
      <c r="N3" s="104">
        <f>'7部【詳細】'!N78</f>
        <v>2</v>
      </c>
      <c r="O3" s="104">
        <f>'7部【詳細】'!N26</f>
        <v>2</v>
      </c>
      <c r="P3" s="104">
        <f>'7部【詳細】'!N52</f>
        <v>1</v>
      </c>
      <c r="Q3" s="105">
        <f>M3+N3+O3+P3</f>
        <v>5</v>
      </c>
      <c r="R3" s="106" t="s">
        <v>51</v>
      </c>
      <c r="S3" s="405"/>
    </row>
    <row r="4" spans="1:19" ht="24.95" customHeight="1">
      <c r="A4" s="404"/>
      <c r="B4" s="107" t="s">
        <v>52</v>
      </c>
      <c r="C4" s="108"/>
      <c r="D4" s="109">
        <f>'7部【詳細】'!D79</f>
        <v>7</v>
      </c>
      <c r="E4" s="109">
        <f>'7部【詳細】'!D27</f>
        <v>11</v>
      </c>
      <c r="F4" s="109">
        <f>'7部【詳細】'!D53</f>
        <v>9</v>
      </c>
      <c r="G4" s="406">
        <f>C4+D4+E4+F4-C5-D5-E5-F5</f>
        <v>7</v>
      </c>
      <c r="H4" s="408" t="s">
        <v>53</v>
      </c>
      <c r="I4" s="405"/>
      <c r="K4" s="404"/>
      <c r="L4" s="107" t="s">
        <v>52</v>
      </c>
      <c r="M4" s="108"/>
      <c r="N4" s="109">
        <f>'7部【詳細】'!N79</f>
        <v>4</v>
      </c>
      <c r="O4" s="109">
        <f>'7部【詳細】'!N27</f>
        <v>6</v>
      </c>
      <c r="P4" s="109">
        <f>'7部【詳細】'!N53</f>
        <v>6</v>
      </c>
      <c r="Q4" s="406">
        <f>M4+N4+O4+P4-M5-N5-O5-P5</f>
        <v>-17</v>
      </c>
      <c r="R4" s="408" t="s">
        <v>53</v>
      </c>
      <c r="S4" s="405"/>
    </row>
    <row r="5" spans="1:19" ht="24.95" customHeight="1">
      <c r="A5" s="404"/>
      <c r="B5" s="107" t="s">
        <v>54</v>
      </c>
      <c r="C5" s="108"/>
      <c r="D5" s="109">
        <f>'7部【詳細】'!H79</f>
        <v>8</v>
      </c>
      <c r="E5" s="109">
        <f>'7部【詳細】'!H27</f>
        <v>5</v>
      </c>
      <c r="F5" s="109">
        <f>'7部【詳細】'!H53</f>
        <v>7</v>
      </c>
      <c r="G5" s="407"/>
      <c r="H5" s="409"/>
      <c r="I5" s="405"/>
      <c r="K5" s="404"/>
      <c r="L5" s="107" t="s">
        <v>54</v>
      </c>
      <c r="M5" s="108"/>
      <c r="N5" s="109">
        <f>'7部【詳細】'!R79</f>
        <v>11</v>
      </c>
      <c r="O5" s="109">
        <f>'7部【詳細】'!R27</f>
        <v>10</v>
      </c>
      <c r="P5" s="109">
        <f>'7部【詳細】'!R53</f>
        <v>12</v>
      </c>
      <c r="Q5" s="407"/>
      <c r="R5" s="409"/>
      <c r="S5" s="405"/>
    </row>
    <row r="6" spans="1:19" ht="24.95" customHeight="1">
      <c r="A6" s="404"/>
      <c r="B6" s="107" t="s">
        <v>55</v>
      </c>
      <c r="C6" s="108"/>
      <c r="D6" s="109">
        <f>'7部【詳細】'!D80</f>
        <v>247</v>
      </c>
      <c r="E6" s="109">
        <f>'7部【詳細】'!D28</f>
        <v>320</v>
      </c>
      <c r="F6" s="109">
        <f>'7部【詳細】'!D54</f>
        <v>305</v>
      </c>
      <c r="G6" s="406">
        <f>C6+D6+E6+F6-C7-D7-E7-F7</f>
        <v>62</v>
      </c>
      <c r="H6" s="411" t="s">
        <v>56</v>
      </c>
      <c r="I6" s="405"/>
      <c r="K6" s="404"/>
      <c r="L6" s="107" t="s">
        <v>55</v>
      </c>
      <c r="M6" s="108"/>
      <c r="N6" s="109">
        <f>'7部【詳細】'!N80</f>
        <v>253</v>
      </c>
      <c r="O6" s="109">
        <f>'7部【詳細】'!N28</f>
        <v>256</v>
      </c>
      <c r="P6" s="109">
        <f>'7部【詳細】'!N54</f>
        <v>297</v>
      </c>
      <c r="Q6" s="406">
        <f>M6+N6+O6+P6-M7-N7-O7-P7</f>
        <v>-109</v>
      </c>
      <c r="R6" s="411" t="s">
        <v>56</v>
      </c>
      <c r="S6" s="405"/>
    </row>
    <row r="7" spans="1:19" ht="24.95" customHeight="1">
      <c r="A7" s="404"/>
      <c r="B7" s="110" t="s">
        <v>57</v>
      </c>
      <c r="C7" s="111"/>
      <c r="D7" s="112">
        <f>'7部【詳細】'!H80</f>
        <v>268</v>
      </c>
      <c r="E7" s="112">
        <f>'7部【詳細】'!H28</f>
        <v>257</v>
      </c>
      <c r="F7" s="112">
        <f>'7部【詳細】'!H54</f>
        <v>285</v>
      </c>
      <c r="G7" s="410"/>
      <c r="H7" s="412"/>
      <c r="I7" s="405"/>
      <c r="K7" s="404"/>
      <c r="L7" s="110" t="s">
        <v>57</v>
      </c>
      <c r="M7" s="111"/>
      <c r="N7" s="112">
        <f>'7部【詳細】'!R80</f>
        <v>281</v>
      </c>
      <c r="O7" s="112">
        <f>'7部【詳細】'!R28</f>
        <v>288</v>
      </c>
      <c r="P7" s="112">
        <f>'7部【詳細】'!R54</f>
        <v>346</v>
      </c>
      <c r="Q7" s="410"/>
      <c r="R7" s="412"/>
      <c r="S7" s="405"/>
    </row>
    <row r="8" spans="1:19" ht="45" customHeight="1">
      <c r="A8" s="403" t="str">
        <f>H28秋順位!F62</f>
        <v>ビーキューブ</v>
      </c>
      <c r="B8" s="96" t="s">
        <v>48</v>
      </c>
      <c r="C8" s="98">
        <f>'7部【詳細】'!G56</f>
        <v>1</v>
      </c>
      <c r="D8" s="97"/>
      <c r="E8" s="98">
        <f>'7部【詳細】'!J30</f>
        <v>1</v>
      </c>
      <c r="F8" s="98">
        <f>'7部【詳細】'!J4</f>
        <v>1</v>
      </c>
      <c r="G8" s="113">
        <f>C8+D8+E8+F8</f>
        <v>3</v>
      </c>
      <c r="H8" s="114" t="s">
        <v>49</v>
      </c>
      <c r="I8" s="405">
        <v>1</v>
      </c>
      <c r="K8" s="403" t="str">
        <f>H28秋順位!H62</f>
        <v>社会人土曜クラブ</v>
      </c>
      <c r="L8" s="96" t="s">
        <v>48</v>
      </c>
      <c r="M8" s="98">
        <f>'7部【詳細】'!Q56</f>
        <v>1</v>
      </c>
      <c r="N8" s="97"/>
      <c r="O8" s="98">
        <f>'7部【詳細】'!T30</f>
        <v>0</v>
      </c>
      <c r="P8" s="98">
        <f>'7部【詳細】'!T4</f>
        <v>0</v>
      </c>
      <c r="Q8" s="113">
        <f>M8+N8+O8+P8</f>
        <v>1</v>
      </c>
      <c r="R8" s="114" t="s">
        <v>49</v>
      </c>
      <c r="S8" s="405">
        <v>3</v>
      </c>
    </row>
    <row r="9" spans="1:19" ht="45" customHeight="1">
      <c r="A9" s="404"/>
      <c r="B9" s="101" t="s">
        <v>50</v>
      </c>
      <c r="C9" s="104">
        <f>'7部【詳細】'!H78</f>
        <v>4</v>
      </c>
      <c r="D9" s="102"/>
      <c r="E9" s="104">
        <f>'7部【詳細】'!I52</f>
        <v>5</v>
      </c>
      <c r="F9" s="104">
        <f>'7部【詳細】'!I26</f>
        <v>5</v>
      </c>
      <c r="G9" s="105">
        <f>C9+D9+E9+F9</f>
        <v>14</v>
      </c>
      <c r="H9" s="115" t="s">
        <v>51</v>
      </c>
      <c r="I9" s="405"/>
      <c r="K9" s="404"/>
      <c r="L9" s="101" t="s">
        <v>50</v>
      </c>
      <c r="M9" s="104">
        <f>'7部【詳細】'!R78</f>
        <v>5</v>
      </c>
      <c r="N9" s="102"/>
      <c r="O9" s="104">
        <f>'7部【詳細】'!S52</f>
        <v>3</v>
      </c>
      <c r="P9" s="104">
        <f>'7部【詳細】'!S26</f>
        <v>3</v>
      </c>
      <c r="Q9" s="105">
        <f>M9+N9+O9+P9</f>
        <v>11</v>
      </c>
      <c r="R9" s="115" t="s">
        <v>51</v>
      </c>
      <c r="S9" s="405"/>
    </row>
    <row r="10" spans="1:19" ht="24.95" customHeight="1">
      <c r="A10" s="404"/>
      <c r="B10" s="107" t="s">
        <v>58</v>
      </c>
      <c r="C10" s="109">
        <f>'7部【詳細】'!H79</f>
        <v>8</v>
      </c>
      <c r="D10" s="108"/>
      <c r="E10" s="109">
        <f>'7部【詳細】'!I53</f>
        <v>11</v>
      </c>
      <c r="F10" s="109">
        <f>'7部【詳細】'!I27</f>
        <v>10</v>
      </c>
      <c r="G10" s="406">
        <f>C10+D10+E10+F10-C11-D11-E11-F11</f>
        <v>13</v>
      </c>
      <c r="H10" s="411" t="s">
        <v>53</v>
      </c>
      <c r="I10" s="405"/>
      <c r="K10" s="404"/>
      <c r="L10" s="107" t="s">
        <v>58</v>
      </c>
      <c r="M10" s="109">
        <f>'7部【詳細】'!R79</f>
        <v>11</v>
      </c>
      <c r="N10" s="108"/>
      <c r="O10" s="109">
        <f>'7部【詳細】'!S53</f>
        <v>7</v>
      </c>
      <c r="P10" s="109">
        <f>'7部【詳細】'!S27</f>
        <v>7</v>
      </c>
      <c r="Q10" s="406">
        <f>M10+N10+O10+P10-M11-N11-O11-P11</f>
        <v>5</v>
      </c>
      <c r="R10" s="411" t="s">
        <v>53</v>
      </c>
      <c r="S10" s="405"/>
    </row>
    <row r="11" spans="1:19" ht="24.95" customHeight="1">
      <c r="A11" s="404"/>
      <c r="B11" s="107" t="s">
        <v>54</v>
      </c>
      <c r="C11" s="109">
        <f>'7部【詳細】'!D79</f>
        <v>7</v>
      </c>
      <c r="D11" s="108"/>
      <c r="E11" s="109">
        <f>'7部【詳細】'!M53</f>
        <v>4</v>
      </c>
      <c r="F11" s="109">
        <f>'7部【詳細】'!M27</f>
        <v>5</v>
      </c>
      <c r="G11" s="407"/>
      <c r="H11" s="409"/>
      <c r="I11" s="405"/>
      <c r="K11" s="404"/>
      <c r="L11" s="107" t="s">
        <v>54</v>
      </c>
      <c r="M11" s="109">
        <f>'7部【詳細】'!N79</f>
        <v>4</v>
      </c>
      <c r="N11" s="108"/>
      <c r="O11" s="109">
        <f>'7部【詳細】'!W53</f>
        <v>8</v>
      </c>
      <c r="P11" s="109">
        <f>'7部【詳細】'!W27</f>
        <v>8</v>
      </c>
      <c r="Q11" s="407"/>
      <c r="R11" s="409"/>
      <c r="S11" s="405"/>
    </row>
    <row r="12" spans="1:19" ht="24.95" customHeight="1">
      <c r="A12" s="404"/>
      <c r="B12" s="107" t="s">
        <v>59</v>
      </c>
      <c r="C12" s="109">
        <f>'7部【詳細】'!H80</f>
        <v>268</v>
      </c>
      <c r="D12" s="108"/>
      <c r="E12" s="109">
        <f>'7部【詳細】'!I54</f>
        <v>289</v>
      </c>
      <c r="F12" s="109">
        <f>'7部【詳細】'!I28</f>
        <v>288</v>
      </c>
      <c r="G12" s="406">
        <f>C12+D12+E12+F12-C13-D13-E13-F13</f>
        <v>123</v>
      </c>
      <c r="H12" s="411" t="s">
        <v>56</v>
      </c>
      <c r="I12" s="405"/>
      <c r="K12" s="404"/>
      <c r="L12" s="107" t="s">
        <v>59</v>
      </c>
      <c r="M12" s="109">
        <f>'7部【詳細】'!R80</f>
        <v>281</v>
      </c>
      <c r="N12" s="108"/>
      <c r="O12" s="109">
        <f>'7部【詳細】'!S54</f>
        <v>269</v>
      </c>
      <c r="P12" s="109">
        <f>'7部【詳細】'!S28</f>
        <v>249</v>
      </c>
      <c r="Q12" s="406">
        <f>M12+N12+O12+P12-M13-N13-O13-P13</f>
        <v>3</v>
      </c>
      <c r="R12" s="411" t="s">
        <v>56</v>
      </c>
      <c r="S12" s="405"/>
    </row>
    <row r="13" spans="1:19" ht="24.95" customHeight="1">
      <c r="A13" s="404"/>
      <c r="B13" s="110" t="s">
        <v>57</v>
      </c>
      <c r="C13" s="112">
        <f>'7部【詳細】'!D80</f>
        <v>247</v>
      </c>
      <c r="D13" s="111"/>
      <c r="E13" s="112">
        <f>'7部【詳細】'!M54</f>
        <v>225</v>
      </c>
      <c r="F13" s="112">
        <f>'7部【詳細】'!M28</f>
        <v>250</v>
      </c>
      <c r="G13" s="413"/>
      <c r="H13" s="412"/>
      <c r="I13" s="405"/>
      <c r="K13" s="404"/>
      <c r="L13" s="110" t="s">
        <v>57</v>
      </c>
      <c r="M13" s="112">
        <f>'7部【詳細】'!N80</f>
        <v>253</v>
      </c>
      <c r="N13" s="111"/>
      <c r="O13" s="112">
        <f>'7部【詳細】'!W54</f>
        <v>263</v>
      </c>
      <c r="P13" s="112">
        <f>'7部【詳細】'!W28</f>
        <v>280</v>
      </c>
      <c r="Q13" s="413"/>
      <c r="R13" s="412"/>
      <c r="S13" s="405"/>
    </row>
    <row r="14" spans="1:19" ht="45" customHeight="1">
      <c r="A14" s="403" t="str">
        <f>H28秋順位!F63</f>
        <v>ウィングス</v>
      </c>
      <c r="B14" s="96" t="s">
        <v>48</v>
      </c>
      <c r="C14" s="98">
        <f>'7部【詳細】'!G4</f>
        <v>0</v>
      </c>
      <c r="D14" s="116">
        <f>'7部【詳細】'!L30</f>
        <v>0</v>
      </c>
      <c r="E14" s="97"/>
      <c r="F14" s="98">
        <f>'7部【詳細】'!J56</f>
        <v>0</v>
      </c>
      <c r="G14" s="117">
        <f>C14+D14+E14+F14</f>
        <v>0</v>
      </c>
      <c r="H14" s="118" t="s">
        <v>49</v>
      </c>
      <c r="I14" s="405">
        <v>4</v>
      </c>
      <c r="K14" s="403" t="str">
        <f>H28秋順位!H63</f>
        <v>上酒林</v>
      </c>
      <c r="L14" s="96" t="s">
        <v>48</v>
      </c>
      <c r="M14" s="98">
        <f>'7部【詳細】'!Q4</f>
        <v>1</v>
      </c>
      <c r="N14" s="98">
        <f>'7部【詳細】'!V30</f>
        <v>1</v>
      </c>
      <c r="O14" s="97"/>
      <c r="P14" s="98">
        <f>'7部【詳細】'!T56</f>
        <v>0</v>
      </c>
      <c r="Q14" s="117">
        <f>M14+N14+O14+P14</f>
        <v>2</v>
      </c>
      <c r="R14" s="118" t="s">
        <v>49</v>
      </c>
      <c r="S14" s="405">
        <v>2</v>
      </c>
    </row>
    <row r="15" spans="1:19" ht="45" customHeight="1">
      <c r="A15" s="404"/>
      <c r="B15" s="101" t="s">
        <v>50</v>
      </c>
      <c r="C15" s="104">
        <f>'7部【詳細】'!H26</f>
        <v>2</v>
      </c>
      <c r="D15" s="119">
        <f>'7部【詳細】'!M52</f>
        <v>2</v>
      </c>
      <c r="E15" s="102"/>
      <c r="F15" s="104">
        <f>'7部【詳細】'!I78</f>
        <v>3</v>
      </c>
      <c r="G15" s="105">
        <f>C15+D15+E15+F15</f>
        <v>7</v>
      </c>
      <c r="H15" s="120" t="s">
        <v>51</v>
      </c>
      <c r="I15" s="405"/>
      <c r="K15" s="404"/>
      <c r="L15" s="101" t="s">
        <v>50</v>
      </c>
      <c r="M15" s="104">
        <f>'7部【詳細】'!R26</f>
        <v>5</v>
      </c>
      <c r="N15" s="104">
        <f>'7部【詳細】'!W52</f>
        <v>4</v>
      </c>
      <c r="O15" s="102"/>
      <c r="P15" s="104">
        <f>'7部【詳細】'!S78</f>
        <v>2</v>
      </c>
      <c r="Q15" s="105">
        <f>M15+N15+O15+P15</f>
        <v>11</v>
      </c>
      <c r="R15" s="120" t="s">
        <v>51</v>
      </c>
      <c r="S15" s="405"/>
    </row>
    <row r="16" spans="1:19" ht="24.95" customHeight="1">
      <c r="A16" s="404"/>
      <c r="B16" s="107" t="s">
        <v>61</v>
      </c>
      <c r="C16" s="109">
        <f>'7部【詳細】'!H27</f>
        <v>5</v>
      </c>
      <c r="D16" s="121">
        <f>'7部【詳細】'!M53</f>
        <v>4</v>
      </c>
      <c r="E16" s="108"/>
      <c r="F16" s="109">
        <f>'7部【詳細】'!I79</f>
        <v>7</v>
      </c>
      <c r="G16" s="406">
        <f>C16+D16+E16+F16-C17-D17-E17-F17</f>
        <v>-14</v>
      </c>
      <c r="H16" s="408" t="s">
        <v>53</v>
      </c>
      <c r="I16" s="405"/>
      <c r="K16" s="404"/>
      <c r="L16" s="107" t="s">
        <v>61</v>
      </c>
      <c r="M16" s="109">
        <f>'7部【詳細】'!R27</f>
        <v>10</v>
      </c>
      <c r="N16" s="109">
        <f>'7部【詳細】'!W53</f>
        <v>8</v>
      </c>
      <c r="O16" s="108"/>
      <c r="P16" s="109">
        <f>'7部【詳細】'!S79</f>
        <v>5</v>
      </c>
      <c r="Q16" s="406">
        <f>M16+N16+O16+P16-M17-N17-O17-P17</f>
        <v>0</v>
      </c>
      <c r="R16" s="408" t="s">
        <v>53</v>
      </c>
      <c r="S16" s="405"/>
    </row>
    <row r="17" spans="1:19" ht="24.95" customHeight="1">
      <c r="A17" s="404"/>
      <c r="B17" s="107" t="s">
        <v>62</v>
      </c>
      <c r="C17" s="109">
        <f>'7部【詳細】'!D27</f>
        <v>11</v>
      </c>
      <c r="D17" s="121">
        <f>'7部【詳細】'!I53</f>
        <v>11</v>
      </c>
      <c r="E17" s="108"/>
      <c r="F17" s="109">
        <f>'7部【詳細】'!M79</f>
        <v>8</v>
      </c>
      <c r="G17" s="407"/>
      <c r="H17" s="409"/>
      <c r="I17" s="405"/>
      <c r="K17" s="404"/>
      <c r="L17" s="107" t="s">
        <v>62</v>
      </c>
      <c r="M17" s="109">
        <f>'7部【詳細】'!N27</f>
        <v>6</v>
      </c>
      <c r="N17" s="109">
        <f>'7部【詳細】'!S53</f>
        <v>7</v>
      </c>
      <c r="O17" s="108"/>
      <c r="P17" s="109">
        <f>'7部【詳細】'!W79</f>
        <v>10</v>
      </c>
      <c r="Q17" s="407"/>
      <c r="R17" s="409"/>
      <c r="S17" s="405"/>
    </row>
    <row r="18" spans="1:19" ht="24.95" customHeight="1">
      <c r="A18" s="404"/>
      <c r="B18" s="107" t="s">
        <v>59</v>
      </c>
      <c r="C18" s="109">
        <f>'7部【詳細】'!H28</f>
        <v>257</v>
      </c>
      <c r="D18" s="121">
        <f>'7部【詳細】'!M54</f>
        <v>225</v>
      </c>
      <c r="E18" s="108"/>
      <c r="F18" s="109">
        <f>'7部【詳細】'!I80</f>
        <v>283</v>
      </c>
      <c r="G18" s="406">
        <f>C18+D18+E18+F18-C19-D19-E19-F19</f>
        <v>-139</v>
      </c>
      <c r="H18" s="411" t="s">
        <v>56</v>
      </c>
      <c r="I18" s="405"/>
      <c r="K18" s="404"/>
      <c r="L18" s="107" t="s">
        <v>59</v>
      </c>
      <c r="M18" s="109">
        <f>'7部【詳細】'!R28</f>
        <v>288</v>
      </c>
      <c r="N18" s="109">
        <f>'7部【詳細】'!W54</f>
        <v>263</v>
      </c>
      <c r="O18" s="108"/>
      <c r="P18" s="109">
        <f>'7部【詳細】'!S80</f>
        <v>238</v>
      </c>
      <c r="Q18" s="406">
        <f>M18+N18+O18+P18-M19-N19-O19-P19</f>
        <v>-16</v>
      </c>
      <c r="R18" s="411" t="s">
        <v>56</v>
      </c>
      <c r="S18" s="405"/>
    </row>
    <row r="19" spans="1:19" ht="24.95" customHeight="1">
      <c r="A19" s="404"/>
      <c r="B19" s="110" t="s">
        <v>57</v>
      </c>
      <c r="C19" s="112">
        <f>'7部【詳細】'!D28</f>
        <v>320</v>
      </c>
      <c r="D19" s="122">
        <f>'7部【詳細】'!I54</f>
        <v>289</v>
      </c>
      <c r="E19" s="111"/>
      <c r="F19" s="112">
        <f>'7部【詳細】'!M80</f>
        <v>295</v>
      </c>
      <c r="G19" s="410"/>
      <c r="H19" s="412"/>
      <c r="I19" s="405"/>
      <c r="K19" s="404"/>
      <c r="L19" s="110" t="s">
        <v>57</v>
      </c>
      <c r="M19" s="112">
        <f>'7部【詳細】'!N28</f>
        <v>256</v>
      </c>
      <c r="N19" s="112">
        <f>'7部【詳細】'!S54</f>
        <v>269</v>
      </c>
      <c r="O19" s="111"/>
      <c r="P19" s="112">
        <f>'7部【詳細】'!W80</f>
        <v>280</v>
      </c>
      <c r="Q19" s="410"/>
      <c r="R19" s="412"/>
      <c r="S19" s="405"/>
    </row>
    <row r="20" spans="1:19" ht="45" customHeight="1">
      <c r="A20" s="403" t="str">
        <f>H28秋順位!F64</f>
        <v>ガイアバドミントンクラブ</v>
      </c>
      <c r="B20" s="96" t="s">
        <v>48</v>
      </c>
      <c r="C20" s="98">
        <f>'7部【詳細】'!G30</f>
        <v>0</v>
      </c>
      <c r="D20" s="98">
        <f>'7部【詳細】'!L4</f>
        <v>0</v>
      </c>
      <c r="E20" s="98">
        <f>'7部【詳細】'!L56</f>
        <v>1</v>
      </c>
      <c r="F20" s="97"/>
      <c r="G20" s="113">
        <f>C20+D20+E20+F20</f>
        <v>1</v>
      </c>
      <c r="H20" s="114" t="s">
        <v>49</v>
      </c>
      <c r="I20" s="405">
        <v>3</v>
      </c>
      <c r="K20" s="403" t="str">
        <f>H28秋順位!H64</f>
        <v>ヨコハマドンキーズ</v>
      </c>
      <c r="L20" s="96" t="s">
        <v>48</v>
      </c>
      <c r="M20" s="98">
        <f>'7部【詳細】'!Q30</f>
        <v>1</v>
      </c>
      <c r="N20" s="98">
        <f>'7部【詳細】'!V4</f>
        <v>1</v>
      </c>
      <c r="O20" s="98">
        <f>'7部【詳細】'!V56</f>
        <v>1</v>
      </c>
      <c r="P20" s="97"/>
      <c r="Q20" s="113">
        <f>M20+N20+O20+P20</f>
        <v>3</v>
      </c>
      <c r="R20" s="114" t="s">
        <v>49</v>
      </c>
      <c r="S20" s="405">
        <v>1</v>
      </c>
    </row>
    <row r="21" spans="1:19" ht="45" customHeight="1">
      <c r="A21" s="404"/>
      <c r="B21" s="101" t="s">
        <v>50</v>
      </c>
      <c r="C21" s="104">
        <f>'7部【詳細】'!H52</f>
        <v>3</v>
      </c>
      <c r="D21" s="104">
        <f>'7部【詳細】'!M26</f>
        <v>2</v>
      </c>
      <c r="E21" s="104">
        <f>'7部【詳細】'!M78</f>
        <v>4</v>
      </c>
      <c r="F21" s="102"/>
      <c r="G21" s="105">
        <f>C21+D21+E21+F21</f>
        <v>9</v>
      </c>
      <c r="H21" s="115" t="s">
        <v>51</v>
      </c>
      <c r="I21" s="405"/>
      <c r="K21" s="404"/>
      <c r="L21" s="101" t="s">
        <v>50</v>
      </c>
      <c r="M21" s="104">
        <f>'7部【詳細】'!R52</f>
        <v>6</v>
      </c>
      <c r="N21" s="104">
        <f>'7部【詳細】'!W26</f>
        <v>4</v>
      </c>
      <c r="O21" s="104">
        <f>'7部【詳細】'!W78</f>
        <v>5</v>
      </c>
      <c r="P21" s="102"/>
      <c r="Q21" s="105">
        <f>M21+N21+O21+P21</f>
        <v>15</v>
      </c>
      <c r="R21" s="115" t="s">
        <v>51</v>
      </c>
      <c r="S21" s="405"/>
    </row>
    <row r="22" spans="1:19" ht="24.95" customHeight="1">
      <c r="A22" s="404"/>
      <c r="B22" s="107" t="s">
        <v>58</v>
      </c>
      <c r="C22" s="109">
        <f>'7部【詳細】'!H53</f>
        <v>7</v>
      </c>
      <c r="D22" s="109">
        <f>'7部【詳細】'!M27</f>
        <v>5</v>
      </c>
      <c r="E22" s="109">
        <f>'7部【詳細】'!M79</f>
        <v>8</v>
      </c>
      <c r="F22" s="108"/>
      <c r="G22" s="406">
        <f>C22+D22+E22+F22-C23-D23-E23-F23</f>
        <v>-6</v>
      </c>
      <c r="H22" s="417" t="s">
        <v>53</v>
      </c>
      <c r="I22" s="405"/>
      <c r="K22" s="404"/>
      <c r="L22" s="107" t="s">
        <v>58</v>
      </c>
      <c r="M22" s="109">
        <f>'7部【詳細】'!R53</f>
        <v>12</v>
      </c>
      <c r="N22" s="109">
        <f>'7部【詳細】'!W27</f>
        <v>8</v>
      </c>
      <c r="O22" s="109">
        <f>'7部【詳細】'!W79</f>
        <v>10</v>
      </c>
      <c r="P22" s="108"/>
      <c r="Q22" s="406">
        <f>M22+N22+O22+P22-M23-N23-O23-P23</f>
        <v>12</v>
      </c>
      <c r="R22" s="417" t="s">
        <v>53</v>
      </c>
      <c r="S22" s="405"/>
    </row>
    <row r="23" spans="1:19" ht="24.95" customHeight="1">
      <c r="A23" s="404"/>
      <c r="B23" s="107" t="s">
        <v>62</v>
      </c>
      <c r="C23" s="109">
        <f>'7部【詳細】'!D53</f>
        <v>9</v>
      </c>
      <c r="D23" s="109">
        <f>'7部【詳細】'!I27</f>
        <v>10</v>
      </c>
      <c r="E23" s="109">
        <f>'7部【詳細】'!I79</f>
        <v>7</v>
      </c>
      <c r="F23" s="108"/>
      <c r="G23" s="407"/>
      <c r="H23" s="417"/>
      <c r="I23" s="405"/>
      <c r="K23" s="404"/>
      <c r="L23" s="107" t="s">
        <v>62</v>
      </c>
      <c r="M23" s="109">
        <f>'7部【詳細】'!N53</f>
        <v>6</v>
      </c>
      <c r="N23" s="109">
        <f>'7部【詳細】'!S27</f>
        <v>7</v>
      </c>
      <c r="O23" s="109">
        <f>'7部【詳細】'!S79</f>
        <v>5</v>
      </c>
      <c r="P23" s="108"/>
      <c r="Q23" s="407"/>
      <c r="R23" s="417"/>
      <c r="S23" s="405"/>
    </row>
    <row r="24" spans="1:19" ht="24.95" customHeight="1">
      <c r="A24" s="404"/>
      <c r="B24" s="107" t="s">
        <v>59</v>
      </c>
      <c r="C24" s="109">
        <f>'7部【詳細】'!H54</f>
        <v>285</v>
      </c>
      <c r="D24" s="109">
        <f>'7部【詳細】'!M28</f>
        <v>250</v>
      </c>
      <c r="E24" s="109">
        <f>'7部【詳細】'!M80</f>
        <v>295</v>
      </c>
      <c r="F24" s="108"/>
      <c r="G24" s="406">
        <f>C24+D24+E24+F24-C25-D25-E25-F25</f>
        <v>-46</v>
      </c>
      <c r="H24" s="408" t="s">
        <v>56</v>
      </c>
      <c r="I24" s="405"/>
      <c r="K24" s="404"/>
      <c r="L24" s="107" t="s">
        <v>59</v>
      </c>
      <c r="M24" s="109">
        <f>'7部【詳細】'!R54</f>
        <v>346</v>
      </c>
      <c r="N24" s="109">
        <f>'7部【詳細】'!W28</f>
        <v>280</v>
      </c>
      <c r="O24" s="109">
        <f>'7部【詳細】'!W80</f>
        <v>280</v>
      </c>
      <c r="P24" s="108"/>
      <c r="Q24" s="406">
        <f>M24+N24+O24+P24-M25-N25-O25-P25</f>
        <v>122</v>
      </c>
      <c r="R24" s="408" t="s">
        <v>56</v>
      </c>
      <c r="S24" s="405"/>
    </row>
    <row r="25" spans="1:19" ht="24.95" customHeight="1" thickBot="1">
      <c r="A25" s="414"/>
      <c r="B25" s="123" t="s">
        <v>57</v>
      </c>
      <c r="C25" s="124">
        <f>'7部【詳細】'!D54</f>
        <v>305</v>
      </c>
      <c r="D25" s="124">
        <f>'7部【詳細】'!I28</f>
        <v>288</v>
      </c>
      <c r="E25" s="124">
        <f>'7部【詳細】'!I80</f>
        <v>283</v>
      </c>
      <c r="F25" s="125"/>
      <c r="G25" s="418"/>
      <c r="H25" s="419"/>
      <c r="I25" s="415"/>
      <c r="K25" s="414"/>
      <c r="L25" s="123" t="s">
        <v>57</v>
      </c>
      <c r="M25" s="124">
        <f>'7部【詳細】'!N54</f>
        <v>297</v>
      </c>
      <c r="N25" s="124">
        <f>'7部【詳細】'!S28</f>
        <v>249</v>
      </c>
      <c r="O25" s="124">
        <f>'7部【詳細】'!S80</f>
        <v>238</v>
      </c>
      <c r="P25" s="125"/>
      <c r="Q25" s="418"/>
      <c r="R25" s="419"/>
      <c r="S25" s="415"/>
    </row>
    <row r="26" spans="1:19" ht="20.100000000000001" customHeight="1">
      <c r="G26" s="126"/>
      <c r="H26" s="126"/>
    </row>
    <row r="27" spans="1:19" s="127" customFormat="1" ht="20.100000000000001" customHeight="1">
      <c r="A27" s="416" t="s">
        <v>63</v>
      </c>
      <c r="B27" s="416"/>
    </row>
    <row r="28" spans="1:19" s="127" customFormat="1" ht="20.100000000000001" customHeight="1">
      <c r="A28" s="128" t="s">
        <v>64</v>
      </c>
      <c r="B28" s="128"/>
      <c r="C28" s="128" t="s">
        <v>65</v>
      </c>
      <c r="D28" s="129"/>
      <c r="E28" s="130" t="s">
        <v>66</v>
      </c>
      <c r="F28" s="130"/>
      <c r="G28" s="130" t="s">
        <v>67</v>
      </c>
      <c r="H28" s="129"/>
      <c r="I28" s="131"/>
      <c r="J28" s="128"/>
      <c r="K28" s="128" t="s">
        <v>68</v>
      </c>
      <c r="L28" s="128"/>
      <c r="M28" s="128" t="s">
        <v>69</v>
      </c>
      <c r="N28" s="129"/>
      <c r="O28" s="130" t="s">
        <v>70</v>
      </c>
      <c r="P28" s="130"/>
      <c r="Q28" s="130" t="s">
        <v>71</v>
      </c>
      <c r="R28" s="129"/>
    </row>
    <row r="29" spans="1:19" s="138" customFormat="1" ht="19.5" customHeight="1">
      <c r="A29" s="132" t="str">
        <f>'7部【詳細】'!D83</f>
        <v>ビーキューブ</v>
      </c>
      <c r="B29" s="133" t="s">
        <v>72</v>
      </c>
      <c r="C29" s="132" t="str">
        <f>'7部【詳細】'!H83</f>
        <v>ヨコハマドンキーズ</v>
      </c>
      <c r="D29" s="134"/>
      <c r="E29" s="135" t="str">
        <f>'7部【詳細】'!I83</f>
        <v>ＴＢＣ</v>
      </c>
      <c r="F29" s="136" t="s">
        <v>72</v>
      </c>
      <c r="G29" s="135" t="str">
        <f>'7部【詳細】'!M83</f>
        <v>上酒林</v>
      </c>
      <c r="H29" s="134"/>
      <c r="I29" s="137"/>
      <c r="J29" s="132"/>
      <c r="K29" s="132" t="str">
        <f>'7部【詳細】'!N83</f>
        <v>ガイアバドミントンクラブ</v>
      </c>
      <c r="L29" s="133" t="s">
        <v>72</v>
      </c>
      <c r="M29" s="132" t="str">
        <f>'7部【詳細】'!R83</f>
        <v>社会人土曜クラブ</v>
      </c>
      <c r="N29" s="134"/>
      <c r="O29" s="135" t="str">
        <f>'7部【詳細】'!S83</f>
        <v>ウィングス</v>
      </c>
      <c r="P29" s="136" t="s">
        <v>72</v>
      </c>
      <c r="Q29" s="135" t="str">
        <f>'7部【詳細】'!W83</f>
        <v>Shuttle Friends</v>
      </c>
      <c r="R29" s="134"/>
    </row>
    <row r="30" spans="1:19" s="127" customFormat="1" ht="20.100000000000001" customHeight="1">
      <c r="A30" s="133">
        <f>'7部【詳細】'!D105</f>
        <v>4</v>
      </c>
      <c r="B30" s="133" t="s">
        <v>73</v>
      </c>
      <c r="C30" s="133">
        <f>'7部【詳細】'!H105</f>
        <v>0</v>
      </c>
      <c r="D30" s="139"/>
      <c r="E30" s="136">
        <f>'7部【詳細】'!I105</f>
        <v>5</v>
      </c>
      <c r="F30" s="136" t="s">
        <v>73</v>
      </c>
      <c r="G30" s="136">
        <f>'7部【詳細】'!M105</f>
        <v>2</v>
      </c>
      <c r="H30" s="139"/>
      <c r="I30" s="140"/>
      <c r="J30" s="133"/>
      <c r="K30" s="133">
        <f>'7部【詳細】'!N105</f>
        <v>2</v>
      </c>
      <c r="L30" s="133" t="s">
        <v>73</v>
      </c>
      <c r="M30" s="133">
        <f>'7部【詳細】'!R105</f>
        <v>5</v>
      </c>
      <c r="N30" s="139"/>
      <c r="O30" s="136">
        <f>'7部【詳細】'!S105</f>
        <v>0</v>
      </c>
      <c r="P30" s="136" t="s">
        <v>73</v>
      </c>
      <c r="Q30" s="136">
        <f>'7部【詳細】'!W105</f>
        <v>4</v>
      </c>
      <c r="R30" s="139"/>
    </row>
    <row r="31" spans="1:19" s="127" customFormat="1" ht="20.100000000000001" customHeight="1">
      <c r="A31" s="133" t="str">
        <f>IF(A30&lt;4,"×","○")</f>
        <v>○</v>
      </c>
      <c r="B31" s="133"/>
      <c r="C31" s="133" t="str">
        <f>IF(C30&lt;4,"×","○")</f>
        <v>×</v>
      </c>
      <c r="D31" s="139"/>
      <c r="E31" s="136" t="str">
        <f>IF(E30&lt;4,"×","○")</f>
        <v>○</v>
      </c>
      <c r="F31" s="136"/>
      <c r="G31" s="136" t="str">
        <f>IF(G30&lt;4,"×","○")</f>
        <v>×</v>
      </c>
      <c r="H31" s="139"/>
      <c r="I31" s="140"/>
      <c r="J31" s="133"/>
      <c r="K31" s="133" t="str">
        <f>IF(K30&lt;4,"×","○")</f>
        <v>×</v>
      </c>
      <c r="L31" s="133"/>
      <c r="M31" s="133" t="str">
        <f>IF(M30&lt;4,"×","○")</f>
        <v>○</v>
      </c>
      <c r="N31" s="139"/>
      <c r="O31" s="136" t="str">
        <f>IF(O30&lt;4,"×","○")</f>
        <v>×</v>
      </c>
      <c r="P31" s="136"/>
      <c r="Q31" s="136" t="str">
        <f>IF(Q30&lt;4,"×","○")</f>
        <v>○</v>
      </c>
      <c r="R31" s="139"/>
    </row>
    <row r="32" spans="1:19" s="147" customFormat="1" ht="20.100000000000001" customHeight="1">
      <c r="A32" s="141"/>
      <c r="B32" s="141"/>
      <c r="C32" s="141"/>
      <c r="D32" s="142"/>
      <c r="E32" s="143"/>
      <c r="F32" s="143"/>
      <c r="G32" s="143"/>
      <c r="H32" s="144"/>
      <c r="I32" s="145"/>
      <c r="J32" s="141"/>
      <c r="K32" s="141"/>
      <c r="L32" s="141"/>
      <c r="M32" s="141"/>
      <c r="N32" s="142"/>
      <c r="O32" s="146"/>
      <c r="P32" s="146"/>
      <c r="Q32" s="146"/>
      <c r="R32" s="142"/>
    </row>
    <row r="33" spans="1:24" s="148" customFormat="1" ht="20.100000000000001" customHeight="1" thickBot="1">
      <c r="E33" s="149"/>
      <c r="F33" s="149"/>
      <c r="G33" s="149"/>
      <c r="H33" s="149"/>
    </row>
    <row r="34" spans="1:24" s="127" customFormat="1" ht="20.100000000000001" customHeight="1">
      <c r="A34" s="150" t="s">
        <v>74</v>
      </c>
      <c r="B34" s="150"/>
      <c r="C34" s="150" t="s">
        <v>75</v>
      </c>
      <c r="D34" s="150"/>
      <c r="E34" s="150" t="s">
        <v>76</v>
      </c>
      <c r="F34" s="150"/>
      <c r="G34" s="150" t="s">
        <v>77</v>
      </c>
      <c r="H34" s="150"/>
      <c r="I34" s="150"/>
      <c r="J34" s="150"/>
      <c r="K34" s="150" t="s">
        <v>78</v>
      </c>
      <c r="L34" s="150"/>
      <c r="M34" s="150" t="s">
        <v>79</v>
      </c>
      <c r="N34" s="150"/>
      <c r="O34" s="150" t="s">
        <v>80</v>
      </c>
      <c r="P34" s="150"/>
      <c r="Q34" s="150" t="s">
        <v>81</v>
      </c>
      <c r="R34" s="150"/>
      <c r="U34" s="151"/>
      <c r="V34" s="151"/>
      <c r="W34" s="151"/>
      <c r="X34" s="151"/>
    </row>
    <row r="35" spans="1:24" s="127" customFormat="1" ht="20.100000000000001" customHeight="1" thickBot="1">
      <c r="A35" s="152" t="str">
        <f>IF(A30&lt;4,C29,A29)</f>
        <v>ビーキューブ</v>
      </c>
      <c r="B35" s="152"/>
      <c r="C35" s="152" t="str">
        <f>IF(A30&lt;4,A29,C29)</f>
        <v>ヨコハマドンキーズ</v>
      </c>
      <c r="D35" s="152"/>
      <c r="E35" s="152" t="str">
        <f>IF(E30&lt;4,G29,E29)</f>
        <v>ＴＢＣ</v>
      </c>
      <c r="F35" s="152"/>
      <c r="G35" s="152" t="str">
        <f>IF(E30&lt;4,E29,G29)</f>
        <v>上酒林</v>
      </c>
      <c r="H35" s="152"/>
      <c r="I35" s="152"/>
      <c r="J35" s="152"/>
      <c r="K35" s="152" t="str">
        <f>IF(K30&lt;4,M29,K29)</f>
        <v>社会人土曜クラブ</v>
      </c>
      <c r="L35" s="152"/>
      <c r="M35" s="152" t="str">
        <f>IF(K30&lt;4,K29,M29)</f>
        <v>ガイアバドミントンクラブ</v>
      </c>
      <c r="N35" s="152"/>
      <c r="O35" s="152" t="str">
        <f>IF(O30&lt;4,Q29,O29)</f>
        <v>Shuttle Friends</v>
      </c>
      <c r="P35" s="152"/>
      <c r="Q35" s="152" t="str">
        <f>IF(O30&lt;4,O29,Q29)</f>
        <v>ウィングス</v>
      </c>
      <c r="R35" s="152"/>
      <c r="U35" s="151"/>
      <c r="V35" s="151"/>
      <c r="W35" s="151"/>
      <c r="X35" s="151"/>
    </row>
    <row r="36" spans="1:24" s="153" customFormat="1" ht="18.75"/>
    <row r="37" spans="1:24" s="153" customFormat="1" ht="18.75"/>
    <row r="38" spans="1:24" s="153" customFormat="1" ht="18.75"/>
    <row r="39" spans="1:24" s="153" customFormat="1" ht="18.75"/>
  </sheetData>
  <sheetProtection sheet="1" objects="1" scenarios="1"/>
  <protectedRanges>
    <protectedRange password="CF68" sqref="C1:F1 M1:P1" name="範囲1"/>
  </protectedRanges>
  <mergeCells count="53">
    <mergeCell ref="A20:A25"/>
    <mergeCell ref="I20:I25"/>
    <mergeCell ref="K20:K25"/>
    <mergeCell ref="A27:B27"/>
    <mergeCell ref="S20:S25"/>
    <mergeCell ref="G22:G23"/>
    <mergeCell ref="H22:H23"/>
    <mergeCell ref="Q22:Q23"/>
    <mergeCell ref="R22:R23"/>
    <mergeCell ref="G24:G25"/>
    <mergeCell ref="H24:H25"/>
    <mergeCell ref="Q24:Q25"/>
    <mergeCell ref="R24:R25"/>
    <mergeCell ref="A14:A19"/>
    <mergeCell ref="I14:I19"/>
    <mergeCell ref="K14:K19"/>
    <mergeCell ref="A8:A13"/>
    <mergeCell ref="I8:I13"/>
    <mergeCell ref="K8:K13"/>
    <mergeCell ref="G18:G19"/>
    <mergeCell ref="H18:H19"/>
    <mergeCell ref="S14:S19"/>
    <mergeCell ref="G16:G17"/>
    <mergeCell ref="H16:H17"/>
    <mergeCell ref="Q16:Q17"/>
    <mergeCell ref="R16:R17"/>
    <mergeCell ref="Q18:Q19"/>
    <mergeCell ref="R18:R19"/>
    <mergeCell ref="S8:S13"/>
    <mergeCell ref="G10:G11"/>
    <mergeCell ref="H10:H11"/>
    <mergeCell ref="Q10:Q11"/>
    <mergeCell ref="R10:R11"/>
    <mergeCell ref="G12:G13"/>
    <mergeCell ref="H12:H13"/>
    <mergeCell ref="Q12:Q13"/>
    <mergeCell ref="R12:R13"/>
    <mergeCell ref="S2:S7"/>
    <mergeCell ref="G4:G5"/>
    <mergeCell ref="H4:H5"/>
    <mergeCell ref="Q4:Q5"/>
    <mergeCell ref="R4:R5"/>
    <mergeCell ref="G6:G7"/>
    <mergeCell ref="H6:H7"/>
    <mergeCell ref="Q6:Q7"/>
    <mergeCell ref="R6:R7"/>
    <mergeCell ref="A1:B1"/>
    <mergeCell ref="G1:H1"/>
    <mergeCell ref="K1:L1"/>
    <mergeCell ref="Q1:R1"/>
    <mergeCell ref="A2:A7"/>
    <mergeCell ref="I2:I7"/>
    <mergeCell ref="K2:K7"/>
  </mergeCells>
  <phoneticPr fontId="1"/>
  <printOptions horizontalCentered="1" verticalCentered="1"/>
  <pageMargins left="0.78740157480314965" right="0.39370078740157483" top="0.98425196850393704" bottom="0.98425196850393704" header="0.51181102362204722" footer="0.51181102362204722"/>
  <pageSetup paperSize="8" scale="70" orientation="landscape" horizontalDpi="300" verticalDpi="300" r:id="rId1"/>
  <headerFooter alignWithMargins="0">
    <oddHeader>&amp;C&amp;20リーグ戦順位表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39"/>
  <sheetViews>
    <sheetView showGridLines="0" topLeftCell="J9" zoomScale="60" zoomScaleNormal="60" workbookViewId="0">
      <selection activeCell="N20" sqref="N20"/>
    </sheetView>
  </sheetViews>
  <sheetFormatPr defaultRowHeight="13.5"/>
  <cols>
    <col min="1" max="1" width="16.875" style="95" customWidth="1"/>
    <col min="2" max="2" width="15.875" style="95" customWidth="1"/>
    <col min="3" max="6" width="17.625" style="95" customWidth="1"/>
    <col min="7" max="8" width="14.625" style="95" customWidth="1"/>
    <col min="9" max="9" width="9" style="95"/>
    <col min="10" max="10" width="2.375" style="95" customWidth="1"/>
    <col min="11" max="11" width="16.875" style="95" customWidth="1"/>
    <col min="12" max="12" width="15.875" style="95" customWidth="1"/>
    <col min="13" max="16" width="17.625" style="95" customWidth="1"/>
    <col min="17" max="18" width="14.625" style="95" customWidth="1"/>
    <col min="19" max="256" width="9" style="95"/>
    <col min="257" max="257" width="16.875" style="95" customWidth="1"/>
    <col min="258" max="258" width="15.875" style="95" customWidth="1"/>
    <col min="259" max="262" width="17.625" style="95" customWidth="1"/>
    <col min="263" max="264" width="14.625" style="95" customWidth="1"/>
    <col min="265" max="265" width="9" style="95"/>
    <col min="266" max="266" width="2.375" style="95" customWidth="1"/>
    <col min="267" max="267" width="16.875" style="95" customWidth="1"/>
    <col min="268" max="268" width="15.875" style="95" customWidth="1"/>
    <col min="269" max="272" width="17.625" style="95" customWidth="1"/>
    <col min="273" max="274" width="14.625" style="95" customWidth="1"/>
    <col min="275" max="512" width="9" style="95"/>
    <col min="513" max="513" width="16.875" style="95" customWidth="1"/>
    <col min="514" max="514" width="15.875" style="95" customWidth="1"/>
    <col min="515" max="518" width="17.625" style="95" customWidth="1"/>
    <col min="519" max="520" width="14.625" style="95" customWidth="1"/>
    <col min="521" max="521" width="9" style="95"/>
    <col min="522" max="522" width="2.375" style="95" customWidth="1"/>
    <col min="523" max="523" width="16.875" style="95" customWidth="1"/>
    <col min="524" max="524" width="15.875" style="95" customWidth="1"/>
    <col min="525" max="528" width="17.625" style="95" customWidth="1"/>
    <col min="529" max="530" width="14.625" style="95" customWidth="1"/>
    <col min="531" max="768" width="9" style="95"/>
    <col min="769" max="769" width="16.875" style="95" customWidth="1"/>
    <col min="770" max="770" width="15.875" style="95" customWidth="1"/>
    <col min="771" max="774" width="17.625" style="95" customWidth="1"/>
    <col min="775" max="776" width="14.625" style="95" customWidth="1"/>
    <col min="777" max="777" width="9" style="95"/>
    <col min="778" max="778" width="2.375" style="95" customWidth="1"/>
    <col min="779" max="779" width="16.875" style="95" customWidth="1"/>
    <col min="780" max="780" width="15.875" style="95" customWidth="1"/>
    <col min="781" max="784" width="17.625" style="95" customWidth="1"/>
    <col min="785" max="786" width="14.625" style="95" customWidth="1"/>
    <col min="787" max="1024" width="9" style="95"/>
    <col min="1025" max="1025" width="16.875" style="95" customWidth="1"/>
    <col min="1026" max="1026" width="15.875" style="95" customWidth="1"/>
    <col min="1027" max="1030" width="17.625" style="95" customWidth="1"/>
    <col min="1031" max="1032" width="14.625" style="95" customWidth="1"/>
    <col min="1033" max="1033" width="9" style="95"/>
    <col min="1034" max="1034" width="2.375" style="95" customWidth="1"/>
    <col min="1035" max="1035" width="16.875" style="95" customWidth="1"/>
    <col min="1036" max="1036" width="15.875" style="95" customWidth="1"/>
    <col min="1037" max="1040" width="17.625" style="95" customWidth="1"/>
    <col min="1041" max="1042" width="14.625" style="95" customWidth="1"/>
    <col min="1043" max="1280" width="9" style="95"/>
    <col min="1281" max="1281" width="16.875" style="95" customWidth="1"/>
    <col min="1282" max="1282" width="15.875" style="95" customWidth="1"/>
    <col min="1283" max="1286" width="17.625" style="95" customWidth="1"/>
    <col min="1287" max="1288" width="14.625" style="95" customWidth="1"/>
    <col min="1289" max="1289" width="9" style="95"/>
    <col min="1290" max="1290" width="2.375" style="95" customWidth="1"/>
    <col min="1291" max="1291" width="16.875" style="95" customWidth="1"/>
    <col min="1292" max="1292" width="15.875" style="95" customWidth="1"/>
    <col min="1293" max="1296" width="17.625" style="95" customWidth="1"/>
    <col min="1297" max="1298" width="14.625" style="95" customWidth="1"/>
    <col min="1299" max="1536" width="9" style="95"/>
    <col min="1537" max="1537" width="16.875" style="95" customWidth="1"/>
    <col min="1538" max="1538" width="15.875" style="95" customWidth="1"/>
    <col min="1539" max="1542" width="17.625" style="95" customWidth="1"/>
    <col min="1543" max="1544" width="14.625" style="95" customWidth="1"/>
    <col min="1545" max="1545" width="9" style="95"/>
    <col min="1546" max="1546" width="2.375" style="95" customWidth="1"/>
    <col min="1547" max="1547" width="16.875" style="95" customWidth="1"/>
    <col min="1548" max="1548" width="15.875" style="95" customWidth="1"/>
    <col min="1549" max="1552" width="17.625" style="95" customWidth="1"/>
    <col min="1553" max="1554" width="14.625" style="95" customWidth="1"/>
    <col min="1555" max="1792" width="9" style="95"/>
    <col min="1793" max="1793" width="16.875" style="95" customWidth="1"/>
    <col min="1794" max="1794" width="15.875" style="95" customWidth="1"/>
    <col min="1795" max="1798" width="17.625" style="95" customWidth="1"/>
    <col min="1799" max="1800" width="14.625" style="95" customWidth="1"/>
    <col min="1801" max="1801" width="9" style="95"/>
    <col min="1802" max="1802" width="2.375" style="95" customWidth="1"/>
    <col min="1803" max="1803" width="16.875" style="95" customWidth="1"/>
    <col min="1804" max="1804" width="15.875" style="95" customWidth="1"/>
    <col min="1805" max="1808" width="17.625" style="95" customWidth="1"/>
    <col min="1809" max="1810" width="14.625" style="95" customWidth="1"/>
    <col min="1811" max="2048" width="9" style="95"/>
    <col min="2049" max="2049" width="16.875" style="95" customWidth="1"/>
    <col min="2050" max="2050" width="15.875" style="95" customWidth="1"/>
    <col min="2051" max="2054" width="17.625" style="95" customWidth="1"/>
    <col min="2055" max="2056" width="14.625" style="95" customWidth="1"/>
    <col min="2057" max="2057" width="9" style="95"/>
    <col min="2058" max="2058" width="2.375" style="95" customWidth="1"/>
    <col min="2059" max="2059" width="16.875" style="95" customWidth="1"/>
    <col min="2060" max="2060" width="15.875" style="95" customWidth="1"/>
    <col min="2061" max="2064" width="17.625" style="95" customWidth="1"/>
    <col min="2065" max="2066" width="14.625" style="95" customWidth="1"/>
    <col min="2067" max="2304" width="9" style="95"/>
    <col min="2305" max="2305" width="16.875" style="95" customWidth="1"/>
    <col min="2306" max="2306" width="15.875" style="95" customWidth="1"/>
    <col min="2307" max="2310" width="17.625" style="95" customWidth="1"/>
    <col min="2311" max="2312" width="14.625" style="95" customWidth="1"/>
    <col min="2313" max="2313" width="9" style="95"/>
    <col min="2314" max="2314" width="2.375" style="95" customWidth="1"/>
    <col min="2315" max="2315" width="16.875" style="95" customWidth="1"/>
    <col min="2316" max="2316" width="15.875" style="95" customWidth="1"/>
    <col min="2317" max="2320" width="17.625" style="95" customWidth="1"/>
    <col min="2321" max="2322" width="14.625" style="95" customWidth="1"/>
    <col min="2323" max="2560" width="9" style="95"/>
    <col min="2561" max="2561" width="16.875" style="95" customWidth="1"/>
    <col min="2562" max="2562" width="15.875" style="95" customWidth="1"/>
    <col min="2563" max="2566" width="17.625" style="95" customWidth="1"/>
    <col min="2567" max="2568" width="14.625" style="95" customWidth="1"/>
    <col min="2569" max="2569" width="9" style="95"/>
    <col min="2570" max="2570" width="2.375" style="95" customWidth="1"/>
    <col min="2571" max="2571" width="16.875" style="95" customWidth="1"/>
    <col min="2572" max="2572" width="15.875" style="95" customWidth="1"/>
    <col min="2573" max="2576" width="17.625" style="95" customWidth="1"/>
    <col min="2577" max="2578" width="14.625" style="95" customWidth="1"/>
    <col min="2579" max="2816" width="9" style="95"/>
    <col min="2817" max="2817" width="16.875" style="95" customWidth="1"/>
    <col min="2818" max="2818" width="15.875" style="95" customWidth="1"/>
    <col min="2819" max="2822" width="17.625" style="95" customWidth="1"/>
    <col min="2823" max="2824" width="14.625" style="95" customWidth="1"/>
    <col min="2825" max="2825" width="9" style="95"/>
    <col min="2826" max="2826" width="2.375" style="95" customWidth="1"/>
    <col min="2827" max="2827" width="16.875" style="95" customWidth="1"/>
    <col min="2828" max="2828" width="15.875" style="95" customWidth="1"/>
    <col min="2829" max="2832" width="17.625" style="95" customWidth="1"/>
    <col min="2833" max="2834" width="14.625" style="95" customWidth="1"/>
    <col min="2835" max="3072" width="9" style="95"/>
    <col min="3073" max="3073" width="16.875" style="95" customWidth="1"/>
    <col min="3074" max="3074" width="15.875" style="95" customWidth="1"/>
    <col min="3075" max="3078" width="17.625" style="95" customWidth="1"/>
    <col min="3079" max="3080" width="14.625" style="95" customWidth="1"/>
    <col min="3081" max="3081" width="9" style="95"/>
    <col min="3082" max="3082" width="2.375" style="95" customWidth="1"/>
    <col min="3083" max="3083" width="16.875" style="95" customWidth="1"/>
    <col min="3084" max="3084" width="15.875" style="95" customWidth="1"/>
    <col min="3085" max="3088" width="17.625" style="95" customWidth="1"/>
    <col min="3089" max="3090" width="14.625" style="95" customWidth="1"/>
    <col min="3091" max="3328" width="9" style="95"/>
    <col min="3329" max="3329" width="16.875" style="95" customWidth="1"/>
    <col min="3330" max="3330" width="15.875" style="95" customWidth="1"/>
    <col min="3331" max="3334" width="17.625" style="95" customWidth="1"/>
    <col min="3335" max="3336" width="14.625" style="95" customWidth="1"/>
    <col min="3337" max="3337" width="9" style="95"/>
    <col min="3338" max="3338" width="2.375" style="95" customWidth="1"/>
    <col min="3339" max="3339" width="16.875" style="95" customWidth="1"/>
    <col min="3340" max="3340" width="15.875" style="95" customWidth="1"/>
    <col min="3341" max="3344" width="17.625" style="95" customWidth="1"/>
    <col min="3345" max="3346" width="14.625" style="95" customWidth="1"/>
    <col min="3347" max="3584" width="9" style="95"/>
    <col min="3585" max="3585" width="16.875" style="95" customWidth="1"/>
    <col min="3586" max="3586" width="15.875" style="95" customWidth="1"/>
    <col min="3587" max="3590" width="17.625" style="95" customWidth="1"/>
    <col min="3591" max="3592" width="14.625" style="95" customWidth="1"/>
    <col min="3593" max="3593" width="9" style="95"/>
    <col min="3594" max="3594" width="2.375" style="95" customWidth="1"/>
    <col min="3595" max="3595" width="16.875" style="95" customWidth="1"/>
    <col min="3596" max="3596" width="15.875" style="95" customWidth="1"/>
    <col min="3597" max="3600" width="17.625" style="95" customWidth="1"/>
    <col min="3601" max="3602" width="14.625" style="95" customWidth="1"/>
    <col min="3603" max="3840" width="9" style="95"/>
    <col min="3841" max="3841" width="16.875" style="95" customWidth="1"/>
    <col min="3842" max="3842" width="15.875" style="95" customWidth="1"/>
    <col min="3843" max="3846" width="17.625" style="95" customWidth="1"/>
    <col min="3847" max="3848" width="14.625" style="95" customWidth="1"/>
    <col min="3849" max="3849" width="9" style="95"/>
    <col min="3850" max="3850" width="2.375" style="95" customWidth="1"/>
    <col min="3851" max="3851" width="16.875" style="95" customWidth="1"/>
    <col min="3852" max="3852" width="15.875" style="95" customWidth="1"/>
    <col min="3853" max="3856" width="17.625" style="95" customWidth="1"/>
    <col min="3857" max="3858" width="14.625" style="95" customWidth="1"/>
    <col min="3859" max="4096" width="9" style="95"/>
    <col min="4097" max="4097" width="16.875" style="95" customWidth="1"/>
    <col min="4098" max="4098" width="15.875" style="95" customWidth="1"/>
    <col min="4099" max="4102" width="17.625" style="95" customWidth="1"/>
    <col min="4103" max="4104" width="14.625" style="95" customWidth="1"/>
    <col min="4105" max="4105" width="9" style="95"/>
    <col min="4106" max="4106" width="2.375" style="95" customWidth="1"/>
    <col min="4107" max="4107" width="16.875" style="95" customWidth="1"/>
    <col min="4108" max="4108" width="15.875" style="95" customWidth="1"/>
    <col min="4109" max="4112" width="17.625" style="95" customWidth="1"/>
    <col min="4113" max="4114" width="14.625" style="95" customWidth="1"/>
    <col min="4115" max="4352" width="9" style="95"/>
    <col min="4353" max="4353" width="16.875" style="95" customWidth="1"/>
    <col min="4354" max="4354" width="15.875" style="95" customWidth="1"/>
    <col min="4355" max="4358" width="17.625" style="95" customWidth="1"/>
    <col min="4359" max="4360" width="14.625" style="95" customWidth="1"/>
    <col min="4361" max="4361" width="9" style="95"/>
    <col min="4362" max="4362" width="2.375" style="95" customWidth="1"/>
    <col min="4363" max="4363" width="16.875" style="95" customWidth="1"/>
    <col min="4364" max="4364" width="15.875" style="95" customWidth="1"/>
    <col min="4365" max="4368" width="17.625" style="95" customWidth="1"/>
    <col min="4369" max="4370" width="14.625" style="95" customWidth="1"/>
    <col min="4371" max="4608" width="9" style="95"/>
    <col min="4609" max="4609" width="16.875" style="95" customWidth="1"/>
    <col min="4610" max="4610" width="15.875" style="95" customWidth="1"/>
    <col min="4611" max="4614" width="17.625" style="95" customWidth="1"/>
    <col min="4615" max="4616" width="14.625" style="95" customWidth="1"/>
    <col min="4617" max="4617" width="9" style="95"/>
    <col min="4618" max="4618" width="2.375" style="95" customWidth="1"/>
    <col min="4619" max="4619" width="16.875" style="95" customWidth="1"/>
    <col min="4620" max="4620" width="15.875" style="95" customWidth="1"/>
    <col min="4621" max="4624" width="17.625" style="95" customWidth="1"/>
    <col min="4625" max="4626" width="14.625" style="95" customWidth="1"/>
    <col min="4627" max="4864" width="9" style="95"/>
    <col min="4865" max="4865" width="16.875" style="95" customWidth="1"/>
    <col min="4866" max="4866" width="15.875" style="95" customWidth="1"/>
    <col min="4867" max="4870" width="17.625" style="95" customWidth="1"/>
    <col min="4871" max="4872" width="14.625" style="95" customWidth="1"/>
    <col min="4873" max="4873" width="9" style="95"/>
    <col min="4874" max="4874" width="2.375" style="95" customWidth="1"/>
    <col min="4875" max="4875" width="16.875" style="95" customWidth="1"/>
    <col min="4876" max="4876" width="15.875" style="95" customWidth="1"/>
    <col min="4877" max="4880" width="17.625" style="95" customWidth="1"/>
    <col min="4881" max="4882" width="14.625" style="95" customWidth="1"/>
    <col min="4883" max="5120" width="9" style="95"/>
    <col min="5121" max="5121" width="16.875" style="95" customWidth="1"/>
    <col min="5122" max="5122" width="15.875" style="95" customWidth="1"/>
    <col min="5123" max="5126" width="17.625" style="95" customWidth="1"/>
    <col min="5127" max="5128" width="14.625" style="95" customWidth="1"/>
    <col min="5129" max="5129" width="9" style="95"/>
    <col min="5130" max="5130" width="2.375" style="95" customWidth="1"/>
    <col min="5131" max="5131" width="16.875" style="95" customWidth="1"/>
    <col min="5132" max="5132" width="15.875" style="95" customWidth="1"/>
    <col min="5133" max="5136" width="17.625" style="95" customWidth="1"/>
    <col min="5137" max="5138" width="14.625" style="95" customWidth="1"/>
    <col min="5139" max="5376" width="9" style="95"/>
    <col min="5377" max="5377" width="16.875" style="95" customWidth="1"/>
    <col min="5378" max="5378" width="15.875" style="95" customWidth="1"/>
    <col min="5379" max="5382" width="17.625" style="95" customWidth="1"/>
    <col min="5383" max="5384" width="14.625" style="95" customWidth="1"/>
    <col min="5385" max="5385" width="9" style="95"/>
    <col min="5386" max="5386" width="2.375" style="95" customWidth="1"/>
    <col min="5387" max="5387" width="16.875" style="95" customWidth="1"/>
    <col min="5388" max="5388" width="15.875" style="95" customWidth="1"/>
    <col min="5389" max="5392" width="17.625" style="95" customWidth="1"/>
    <col min="5393" max="5394" width="14.625" style="95" customWidth="1"/>
    <col min="5395" max="5632" width="9" style="95"/>
    <col min="5633" max="5633" width="16.875" style="95" customWidth="1"/>
    <col min="5634" max="5634" width="15.875" style="95" customWidth="1"/>
    <col min="5635" max="5638" width="17.625" style="95" customWidth="1"/>
    <col min="5639" max="5640" width="14.625" style="95" customWidth="1"/>
    <col min="5641" max="5641" width="9" style="95"/>
    <col min="5642" max="5642" width="2.375" style="95" customWidth="1"/>
    <col min="5643" max="5643" width="16.875" style="95" customWidth="1"/>
    <col min="5644" max="5644" width="15.875" style="95" customWidth="1"/>
    <col min="5645" max="5648" width="17.625" style="95" customWidth="1"/>
    <col min="5649" max="5650" width="14.625" style="95" customWidth="1"/>
    <col min="5651" max="5888" width="9" style="95"/>
    <col min="5889" max="5889" width="16.875" style="95" customWidth="1"/>
    <col min="5890" max="5890" width="15.875" style="95" customWidth="1"/>
    <col min="5891" max="5894" width="17.625" style="95" customWidth="1"/>
    <col min="5895" max="5896" width="14.625" style="95" customWidth="1"/>
    <col min="5897" max="5897" width="9" style="95"/>
    <col min="5898" max="5898" width="2.375" style="95" customWidth="1"/>
    <col min="5899" max="5899" width="16.875" style="95" customWidth="1"/>
    <col min="5900" max="5900" width="15.875" style="95" customWidth="1"/>
    <col min="5901" max="5904" width="17.625" style="95" customWidth="1"/>
    <col min="5905" max="5906" width="14.625" style="95" customWidth="1"/>
    <col min="5907" max="6144" width="9" style="95"/>
    <col min="6145" max="6145" width="16.875" style="95" customWidth="1"/>
    <col min="6146" max="6146" width="15.875" style="95" customWidth="1"/>
    <col min="6147" max="6150" width="17.625" style="95" customWidth="1"/>
    <col min="6151" max="6152" width="14.625" style="95" customWidth="1"/>
    <col min="6153" max="6153" width="9" style="95"/>
    <col min="6154" max="6154" width="2.375" style="95" customWidth="1"/>
    <col min="6155" max="6155" width="16.875" style="95" customWidth="1"/>
    <col min="6156" max="6156" width="15.875" style="95" customWidth="1"/>
    <col min="6157" max="6160" width="17.625" style="95" customWidth="1"/>
    <col min="6161" max="6162" width="14.625" style="95" customWidth="1"/>
    <col min="6163" max="6400" width="9" style="95"/>
    <col min="6401" max="6401" width="16.875" style="95" customWidth="1"/>
    <col min="6402" max="6402" width="15.875" style="95" customWidth="1"/>
    <col min="6403" max="6406" width="17.625" style="95" customWidth="1"/>
    <col min="6407" max="6408" width="14.625" style="95" customWidth="1"/>
    <col min="6409" max="6409" width="9" style="95"/>
    <col min="6410" max="6410" width="2.375" style="95" customWidth="1"/>
    <col min="6411" max="6411" width="16.875" style="95" customWidth="1"/>
    <col min="6412" max="6412" width="15.875" style="95" customWidth="1"/>
    <col min="6413" max="6416" width="17.625" style="95" customWidth="1"/>
    <col min="6417" max="6418" width="14.625" style="95" customWidth="1"/>
    <col min="6419" max="6656" width="9" style="95"/>
    <col min="6657" max="6657" width="16.875" style="95" customWidth="1"/>
    <col min="6658" max="6658" width="15.875" style="95" customWidth="1"/>
    <col min="6659" max="6662" width="17.625" style="95" customWidth="1"/>
    <col min="6663" max="6664" width="14.625" style="95" customWidth="1"/>
    <col min="6665" max="6665" width="9" style="95"/>
    <col min="6666" max="6666" width="2.375" style="95" customWidth="1"/>
    <col min="6667" max="6667" width="16.875" style="95" customWidth="1"/>
    <col min="6668" max="6668" width="15.875" style="95" customWidth="1"/>
    <col min="6669" max="6672" width="17.625" style="95" customWidth="1"/>
    <col min="6673" max="6674" width="14.625" style="95" customWidth="1"/>
    <col min="6675" max="6912" width="9" style="95"/>
    <col min="6913" max="6913" width="16.875" style="95" customWidth="1"/>
    <col min="6914" max="6914" width="15.875" style="95" customWidth="1"/>
    <col min="6915" max="6918" width="17.625" style="95" customWidth="1"/>
    <col min="6919" max="6920" width="14.625" style="95" customWidth="1"/>
    <col min="6921" max="6921" width="9" style="95"/>
    <col min="6922" max="6922" width="2.375" style="95" customWidth="1"/>
    <col min="6923" max="6923" width="16.875" style="95" customWidth="1"/>
    <col min="6924" max="6924" width="15.875" style="95" customWidth="1"/>
    <col min="6925" max="6928" width="17.625" style="95" customWidth="1"/>
    <col min="6929" max="6930" width="14.625" style="95" customWidth="1"/>
    <col min="6931" max="7168" width="9" style="95"/>
    <col min="7169" max="7169" width="16.875" style="95" customWidth="1"/>
    <col min="7170" max="7170" width="15.875" style="95" customWidth="1"/>
    <col min="7171" max="7174" width="17.625" style="95" customWidth="1"/>
    <col min="7175" max="7176" width="14.625" style="95" customWidth="1"/>
    <col min="7177" max="7177" width="9" style="95"/>
    <col min="7178" max="7178" width="2.375" style="95" customWidth="1"/>
    <col min="7179" max="7179" width="16.875" style="95" customWidth="1"/>
    <col min="7180" max="7180" width="15.875" style="95" customWidth="1"/>
    <col min="7181" max="7184" width="17.625" style="95" customWidth="1"/>
    <col min="7185" max="7186" width="14.625" style="95" customWidth="1"/>
    <col min="7187" max="7424" width="9" style="95"/>
    <col min="7425" max="7425" width="16.875" style="95" customWidth="1"/>
    <col min="7426" max="7426" width="15.875" style="95" customWidth="1"/>
    <col min="7427" max="7430" width="17.625" style="95" customWidth="1"/>
    <col min="7431" max="7432" width="14.625" style="95" customWidth="1"/>
    <col min="7433" max="7433" width="9" style="95"/>
    <col min="7434" max="7434" width="2.375" style="95" customWidth="1"/>
    <col min="7435" max="7435" width="16.875" style="95" customWidth="1"/>
    <col min="7436" max="7436" width="15.875" style="95" customWidth="1"/>
    <col min="7437" max="7440" width="17.625" style="95" customWidth="1"/>
    <col min="7441" max="7442" width="14.625" style="95" customWidth="1"/>
    <col min="7443" max="7680" width="9" style="95"/>
    <col min="7681" max="7681" width="16.875" style="95" customWidth="1"/>
    <col min="7682" max="7682" width="15.875" style="95" customWidth="1"/>
    <col min="7683" max="7686" width="17.625" style="95" customWidth="1"/>
    <col min="7687" max="7688" width="14.625" style="95" customWidth="1"/>
    <col min="7689" max="7689" width="9" style="95"/>
    <col min="7690" max="7690" width="2.375" style="95" customWidth="1"/>
    <col min="7691" max="7691" width="16.875" style="95" customWidth="1"/>
    <col min="7692" max="7692" width="15.875" style="95" customWidth="1"/>
    <col min="7693" max="7696" width="17.625" style="95" customWidth="1"/>
    <col min="7697" max="7698" width="14.625" style="95" customWidth="1"/>
    <col min="7699" max="7936" width="9" style="95"/>
    <col min="7937" max="7937" width="16.875" style="95" customWidth="1"/>
    <col min="7938" max="7938" width="15.875" style="95" customWidth="1"/>
    <col min="7939" max="7942" width="17.625" style="95" customWidth="1"/>
    <col min="7943" max="7944" width="14.625" style="95" customWidth="1"/>
    <col min="7945" max="7945" width="9" style="95"/>
    <col min="7946" max="7946" width="2.375" style="95" customWidth="1"/>
    <col min="7947" max="7947" width="16.875" style="95" customWidth="1"/>
    <col min="7948" max="7948" width="15.875" style="95" customWidth="1"/>
    <col min="7949" max="7952" width="17.625" style="95" customWidth="1"/>
    <col min="7953" max="7954" width="14.625" style="95" customWidth="1"/>
    <col min="7955" max="8192" width="9" style="95"/>
    <col min="8193" max="8193" width="16.875" style="95" customWidth="1"/>
    <col min="8194" max="8194" width="15.875" style="95" customWidth="1"/>
    <col min="8195" max="8198" width="17.625" style="95" customWidth="1"/>
    <col min="8199" max="8200" width="14.625" style="95" customWidth="1"/>
    <col min="8201" max="8201" width="9" style="95"/>
    <col min="8202" max="8202" width="2.375" style="95" customWidth="1"/>
    <col min="8203" max="8203" width="16.875" style="95" customWidth="1"/>
    <col min="8204" max="8204" width="15.875" style="95" customWidth="1"/>
    <col min="8205" max="8208" width="17.625" style="95" customWidth="1"/>
    <col min="8209" max="8210" width="14.625" style="95" customWidth="1"/>
    <col min="8211" max="8448" width="9" style="95"/>
    <col min="8449" max="8449" width="16.875" style="95" customWidth="1"/>
    <col min="8450" max="8450" width="15.875" style="95" customWidth="1"/>
    <col min="8451" max="8454" width="17.625" style="95" customWidth="1"/>
    <col min="8455" max="8456" width="14.625" style="95" customWidth="1"/>
    <col min="8457" max="8457" width="9" style="95"/>
    <col min="8458" max="8458" width="2.375" style="95" customWidth="1"/>
    <col min="8459" max="8459" width="16.875" style="95" customWidth="1"/>
    <col min="8460" max="8460" width="15.875" style="95" customWidth="1"/>
    <col min="8461" max="8464" width="17.625" style="95" customWidth="1"/>
    <col min="8465" max="8466" width="14.625" style="95" customWidth="1"/>
    <col min="8467" max="8704" width="9" style="95"/>
    <col min="8705" max="8705" width="16.875" style="95" customWidth="1"/>
    <col min="8706" max="8706" width="15.875" style="95" customWidth="1"/>
    <col min="8707" max="8710" width="17.625" style="95" customWidth="1"/>
    <col min="8711" max="8712" width="14.625" style="95" customWidth="1"/>
    <col min="8713" max="8713" width="9" style="95"/>
    <col min="8714" max="8714" width="2.375" style="95" customWidth="1"/>
    <col min="8715" max="8715" width="16.875" style="95" customWidth="1"/>
    <col min="8716" max="8716" width="15.875" style="95" customWidth="1"/>
    <col min="8717" max="8720" width="17.625" style="95" customWidth="1"/>
    <col min="8721" max="8722" width="14.625" style="95" customWidth="1"/>
    <col min="8723" max="8960" width="9" style="95"/>
    <col min="8961" max="8961" width="16.875" style="95" customWidth="1"/>
    <col min="8962" max="8962" width="15.875" style="95" customWidth="1"/>
    <col min="8963" max="8966" width="17.625" style="95" customWidth="1"/>
    <col min="8967" max="8968" width="14.625" style="95" customWidth="1"/>
    <col min="8969" max="8969" width="9" style="95"/>
    <col min="8970" max="8970" width="2.375" style="95" customWidth="1"/>
    <col min="8971" max="8971" width="16.875" style="95" customWidth="1"/>
    <col min="8972" max="8972" width="15.875" style="95" customWidth="1"/>
    <col min="8973" max="8976" width="17.625" style="95" customWidth="1"/>
    <col min="8977" max="8978" width="14.625" style="95" customWidth="1"/>
    <col min="8979" max="9216" width="9" style="95"/>
    <col min="9217" max="9217" width="16.875" style="95" customWidth="1"/>
    <col min="9218" max="9218" width="15.875" style="95" customWidth="1"/>
    <col min="9219" max="9222" width="17.625" style="95" customWidth="1"/>
    <col min="9223" max="9224" width="14.625" style="95" customWidth="1"/>
    <col min="9225" max="9225" width="9" style="95"/>
    <col min="9226" max="9226" width="2.375" style="95" customWidth="1"/>
    <col min="9227" max="9227" width="16.875" style="95" customWidth="1"/>
    <col min="9228" max="9228" width="15.875" style="95" customWidth="1"/>
    <col min="9229" max="9232" width="17.625" style="95" customWidth="1"/>
    <col min="9233" max="9234" width="14.625" style="95" customWidth="1"/>
    <col min="9235" max="9472" width="9" style="95"/>
    <col min="9473" max="9473" width="16.875" style="95" customWidth="1"/>
    <col min="9474" max="9474" width="15.875" style="95" customWidth="1"/>
    <col min="9475" max="9478" width="17.625" style="95" customWidth="1"/>
    <col min="9479" max="9480" width="14.625" style="95" customWidth="1"/>
    <col min="9481" max="9481" width="9" style="95"/>
    <col min="9482" max="9482" width="2.375" style="95" customWidth="1"/>
    <col min="9483" max="9483" width="16.875" style="95" customWidth="1"/>
    <col min="9484" max="9484" width="15.875" style="95" customWidth="1"/>
    <col min="9485" max="9488" width="17.625" style="95" customWidth="1"/>
    <col min="9489" max="9490" width="14.625" style="95" customWidth="1"/>
    <col min="9491" max="9728" width="9" style="95"/>
    <col min="9729" max="9729" width="16.875" style="95" customWidth="1"/>
    <col min="9730" max="9730" width="15.875" style="95" customWidth="1"/>
    <col min="9731" max="9734" width="17.625" style="95" customWidth="1"/>
    <col min="9735" max="9736" width="14.625" style="95" customWidth="1"/>
    <col min="9737" max="9737" width="9" style="95"/>
    <col min="9738" max="9738" width="2.375" style="95" customWidth="1"/>
    <col min="9739" max="9739" width="16.875" style="95" customWidth="1"/>
    <col min="9740" max="9740" width="15.875" style="95" customWidth="1"/>
    <col min="9741" max="9744" width="17.625" style="95" customWidth="1"/>
    <col min="9745" max="9746" width="14.625" style="95" customWidth="1"/>
    <col min="9747" max="9984" width="9" style="95"/>
    <col min="9985" max="9985" width="16.875" style="95" customWidth="1"/>
    <col min="9986" max="9986" width="15.875" style="95" customWidth="1"/>
    <col min="9987" max="9990" width="17.625" style="95" customWidth="1"/>
    <col min="9991" max="9992" width="14.625" style="95" customWidth="1"/>
    <col min="9993" max="9993" width="9" style="95"/>
    <col min="9994" max="9994" width="2.375" style="95" customWidth="1"/>
    <col min="9995" max="9995" width="16.875" style="95" customWidth="1"/>
    <col min="9996" max="9996" width="15.875" style="95" customWidth="1"/>
    <col min="9997" max="10000" width="17.625" style="95" customWidth="1"/>
    <col min="10001" max="10002" width="14.625" style="95" customWidth="1"/>
    <col min="10003" max="10240" width="9" style="95"/>
    <col min="10241" max="10241" width="16.875" style="95" customWidth="1"/>
    <col min="10242" max="10242" width="15.875" style="95" customWidth="1"/>
    <col min="10243" max="10246" width="17.625" style="95" customWidth="1"/>
    <col min="10247" max="10248" width="14.625" style="95" customWidth="1"/>
    <col min="10249" max="10249" width="9" style="95"/>
    <col min="10250" max="10250" width="2.375" style="95" customWidth="1"/>
    <col min="10251" max="10251" width="16.875" style="95" customWidth="1"/>
    <col min="10252" max="10252" width="15.875" style="95" customWidth="1"/>
    <col min="10253" max="10256" width="17.625" style="95" customWidth="1"/>
    <col min="10257" max="10258" width="14.625" style="95" customWidth="1"/>
    <col min="10259" max="10496" width="9" style="95"/>
    <col min="10497" max="10497" width="16.875" style="95" customWidth="1"/>
    <col min="10498" max="10498" width="15.875" style="95" customWidth="1"/>
    <col min="10499" max="10502" width="17.625" style="95" customWidth="1"/>
    <col min="10503" max="10504" width="14.625" style="95" customWidth="1"/>
    <col min="10505" max="10505" width="9" style="95"/>
    <col min="10506" max="10506" width="2.375" style="95" customWidth="1"/>
    <col min="10507" max="10507" width="16.875" style="95" customWidth="1"/>
    <col min="10508" max="10508" width="15.875" style="95" customWidth="1"/>
    <col min="10509" max="10512" width="17.625" style="95" customWidth="1"/>
    <col min="10513" max="10514" width="14.625" style="95" customWidth="1"/>
    <col min="10515" max="10752" width="9" style="95"/>
    <col min="10753" max="10753" width="16.875" style="95" customWidth="1"/>
    <col min="10754" max="10754" width="15.875" style="95" customWidth="1"/>
    <col min="10755" max="10758" width="17.625" style="95" customWidth="1"/>
    <col min="10759" max="10760" width="14.625" style="95" customWidth="1"/>
    <col min="10761" max="10761" width="9" style="95"/>
    <col min="10762" max="10762" width="2.375" style="95" customWidth="1"/>
    <col min="10763" max="10763" width="16.875" style="95" customWidth="1"/>
    <col min="10764" max="10764" width="15.875" style="95" customWidth="1"/>
    <col min="10765" max="10768" width="17.625" style="95" customWidth="1"/>
    <col min="10769" max="10770" width="14.625" style="95" customWidth="1"/>
    <col min="10771" max="11008" width="9" style="95"/>
    <col min="11009" max="11009" width="16.875" style="95" customWidth="1"/>
    <col min="11010" max="11010" width="15.875" style="95" customWidth="1"/>
    <col min="11011" max="11014" width="17.625" style="95" customWidth="1"/>
    <col min="11015" max="11016" width="14.625" style="95" customWidth="1"/>
    <col min="11017" max="11017" width="9" style="95"/>
    <col min="11018" max="11018" width="2.375" style="95" customWidth="1"/>
    <col min="11019" max="11019" width="16.875" style="95" customWidth="1"/>
    <col min="11020" max="11020" width="15.875" style="95" customWidth="1"/>
    <col min="11021" max="11024" width="17.625" style="95" customWidth="1"/>
    <col min="11025" max="11026" width="14.625" style="95" customWidth="1"/>
    <col min="11027" max="11264" width="9" style="95"/>
    <col min="11265" max="11265" width="16.875" style="95" customWidth="1"/>
    <col min="11266" max="11266" width="15.875" style="95" customWidth="1"/>
    <col min="11267" max="11270" width="17.625" style="95" customWidth="1"/>
    <col min="11271" max="11272" width="14.625" style="95" customWidth="1"/>
    <col min="11273" max="11273" width="9" style="95"/>
    <col min="11274" max="11274" width="2.375" style="95" customWidth="1"/>
    <col min="11275" max="11275" width="16.875" style="95" customWidth="1"/>
    <col min="11276" max="11276" width="15.875" style="95" customWidth="1"/>
    <col min="11277" max="11280" width="17.625" style="95" customWidth="1"/>
    <col min="11281" max="11282" width="14.625" style="95" customWidth="1"/>
    <col min="11283" max="11520" width="9" style="95"/>
    <col min="11521" max="11521" width="16.875" style="95" customWidth="1"/>
    <col min="11522" max="11522" width="15.875" style="95" customWidth="1"/>
    <col min="11523" max="11526" width="17.625" style="95" customWidth="1"/>
    <col min="11527" max="11528" width="14.625" style="95" customWidth="1"/>
    <col min="11529" max="11529" width="9" style="95"/>
    <col min="11530" max="11530" width="2.375" style="95" customWidth="1"/>
    <col min="11531" max="11531" width="16.875" style="95" customWidth="1"/>
    <col min="11532" max="11532" width="15.875" style="95" customWidth="1"/>
    <col min="11533" max="11536" width="17.625" style="95" customWidth="1"/>
    <col min="11537" max="11538" width="14.625" style="95" customWidth="1"/>
    <col min="11539" max="11776" width="9" style="95"/>
    <col min="11777" max="11777" width="16.875" style="95" customWidth="1"/>
    <col min="11778" max="11778" width="15.875" style="95" customWidth="1"/>
    <col min="11779" max="11782" width="17.625" style="95" customWidth="1"/>
    <col min="11783" max="11784" width="14.625" style="95" customWidth="1"/>
    <col min="11785" max="11785" width="9" style="95"/>
    <col min="11786" max="11786" width="2.375" style="95" customWidth="1"/>
    <col min="11787" max="11787" width="16.875" style="95" customWidth="1"/>
    <col min="11788" max="11788" width="15.875" style="95" customWidth="1"/>
    <col min="11789" max="11792" width="17.625" style="95" customWidth="1"/>
    <col min="11793" max="11794" width="14.625" style="95" customWidth="1"/>
    <col min="11795" max="12032" width="9" style="95"/>
    <col min="12033" max="12033" width="16.875" style="95" customWidth="1"/>
    <col min="12034" max="12034" width="15.875" style="95" customWidth="1"/>
    <col min="12035" max="12038" width="17.625" style="95" customWidth="1"/>
    <col min="12039" max="12040" width="14.625" style="95" customWidth="1"/>
    <col min="12041" max="12041" width="9" style="95"/>
    <col min="12042" max="12042" width="2.375" style="95" customWidth="1"/>
    <col min="12043" max="12043" width="16.875" style="95" customWidth="1"/>
    <col min="12044" max="12044" width="15.875" style="95" customWidth="1"/>
    <col min="12045" max="12048" width="17.625" style="95" customWidth="1"/>
    <col min="12049" max="12050" width="14.625" style="95" customWidth="1"/>
    <col min="12051" max="12288" width="9" style="95"/>
    <col min="12289" max="12289" width="16.875" style="95" customWidth="1"/>
    <col min="12290" max="12290" width="15.875" style="95" customWidth="1"/>
    <col min="12291" max="12294" width="17.625" style="95" customWidth="1"/>
    <col min="12295" max="12296" width="14.625" style="95" customWidth="1"/>
    <col min="12297" max="12297" width="9" style="95"/>
    <col min="12298" max="12298" width="2.375" style="95" customWidth="1"/>
    <col min="12299" max="12299" width="16.875" style="95" customWidth="1"/>
    <col min="12300" max="12300" width="15.875" style="95" customWidth="1"/>
    <col min="12301" max="12304" width="17.625" style="95" customWidth="1"/>
    <col min="12305" max="12306" width="14.625" style="95" customWidth="1"/>
    <col min="12307" max="12544" width="9" style="95"/>
    <col min="12545" max="12545" width="16.875" style="95" customWidth="1"/>
    <col min="12546" max="12546" width="15.875" style="95" customWidth="1"/>
    <col min="12547" max="12550" width="17.625" style="95" customWidth="1"/>
    <col min="12551" max="12552" width="14.625" style="95" customWidth="1"/>
    <col min="12553" max="12553" width="9" style="95"/>
    <col min="12554" max="12554" width="2.375" style="95" customWidth="1"/>
    <col min="12555" max="12555" width="16.875" style="95" customWidth="1"/>
    <col min="12556" max="12556" width="15.875" style="95" customWidth="1"/>
    <col min="12557" max="12560" width="17.625" style="95" customWidth="1"/>
    <col min="12561" max="12562" width="14.625" style="95" customWidth="1"/>
    <col min="12563" max="12800" width="9" style="95"/>
    <col min="12801" max="12801" width="16.875" style="95" customWidth="1"/>
    <col min="12802" max="12802" width="15.875" style="95" customWidth="1"/>
    <col min="12803" max="12806" width="17.625" style="95" customWidth="1"/>
    <col min="12807" max="12808" width="14.625" style="95" customWidth="1"/>
    <col min="12809" max="12809" width="9" style="95"/>
    <col min="12810" max="12810" width="2.375" style="95" customWidth="1"/>
    <col min="12811" max="12811" width="16.875" style="95" customWidth="1"/>
    <col min="12812" max="12812" width="15.875" style="95" customWidth="1"/>
    <col min="12813" max="12816" width="17.625" style="95" customWidth="1"/>
    <col min="12817" max="12818" width="14.625" style="95" customWidth="1"/>
    <col min="12819" max="13056" width="9" style="95"/>
    <col min="13057" max="13057" width="16.875" style="95" customWidth="1"/>
    <col min="13058" max="13058" width="15.875" style="95" customWidth="1"/>
    <col min="13059" max="13062" width="17.625" style="95" customWidth="1"/>
    <col min="13063" max="13064" width="14.625" style="95" customWidth="1"/>
    <col min="13065" max="13065" width="9" style="95"/>
    <col min="13066" max="13066" width="2.375" style="95" customWidth="1"/>
    <col min="13067" max="13067" width="16.875" style="95" customWidth="1"/>
    <col min="13068" max="13068" width="15.875" style="95" customWidth="1"/>
    <col min="13069" max="13072" width="17.625" style="95" customWidth="1"/>
    <col min="13073" max="13074" width="14.625" style="95" customWidth="1"/>
    <col min="13075" max="13312" width="9" style="95"/>
    <col min="13313" max="13313" width="16.875" style="95" customWidth="1"/>
    <col min="13314" max="13314" width="15.875" style="95" customWidth="1"/>
    <col min="13315" max="13318" width="17.625" style="95" customWidth="1"/>
    <col min="13319" max="13320" width="14.625" style="95" customWidth="1"/>
    <col min="13321" max="13321" width="9" style="95"/>
    <col min="13322" max="13322" width="2.375" style="95" customWidth="1"/>
    <col min="13323" max="13323" width="16.875" style="95" customWidth="1"/>
    <col min="13324" max="13324" width="15.875" style="95" customWidth="1"/>
    <col min="13325" max="13328" width="17.625" style="95" customWidth="1"/>
    <col min="13329" max="13330" width="14.625" style="95" customWidth="1"/>
    <col min="13331" max="13568" width="9" style="95"/>
    <col min="13569" max="13569" width="16.875" style="95" customWidth="1"/>
    <col min="13570" max="13570" width="15.875" style="95" customWidth="1"/>
    <col min="13571" max="13574" width="17.625" style="95" customWidth="1"/>
    <col min="13575" max="13576" width="14.625" style="95" customWidth="1"/>
    <col min="13577" max="13577" width="9" style="95"/>
    <col min="13578" max="13578" width="2.375" style="95" customWidth="1"/>
    <col min="13579" max="13579" width="16.875" style="95" customWidth="1"/>
    <col min="13580" max="13580" width="15.875" style="95" customWidth="1"/>
    <col min="13581" max="13584" width="17.625" style="95" customWidth="1"/>
    <col min="13585" max="13586" width="14.625" style="95" customWidth="1"/>
    <col min="13587" max="13824" width="9" style="95"/>
    <col min="13825" max="13825" width="16.875" style="95" customWidth="1"/>
    <col min="13826" max="13826" width="15.875" style="95" customWidth="1"/>
    <col min="13827" max="13830" width="17.625" style="95" customWidth="1"/>
    <col min="13831" max="13832" width="14.625" style="95" customWidth="1"/>
    <col min="13833" max="13833" width="9" style="95"/>
    <col min="13834" max="13834" width="2.375" style="95" customWidth="1"/>
    <col min="13835" max="13835" width="16.875" style="95" customWidth="1"/>
    <col min="13836" max="13836" width="15.875" style="95" customWidth="1"/>
    <col min="13837" max="13840" width="17.625" style="95" customWidth="1"/>
    <col min="13841" max="13842" width="14.625" style="95" customWidth="1"/>
    <col min="13843" max="14080" width="9" style="95"/>
    <col min="14081" max="14081" width="16.875" style="95" customWidth="1"/>
    <col min="14082" max="14082" width="15.875" style="95" customWidth="1"/>
    <col min="14083" max="14086" width="17.625" style="95" customWidth="1"/>
    <col min="14087" max="14088" width="14.625" style="95" customWidth="1"/>
    <col min="14089" max="14089" width="9" style="95"/>
    <col min="14090" max="14090" width="2.375" style="95" customWidth="1"/>
    <col min="14091" max="14091" width="16.875" style="95" customWidth="1"/>
    <col min="14092" max="14092" width="15.875" style="95" customWidth="1"/>
    <col min="14093" max="14096" width="17.625" style="95" customWidth="1"/>
    <col min="14097" max="14098" width="14.625" style="95" customWidth="1"/>
    <col min="14099" max="14336" width="9" style="95"/>
    <col min="14337" max="14337" width="16.875" style="95" customWidth="1"/>
    <col min="14338" max="14338" width="15.875" style="95" customWidth="1"/>
    <col min="14339" max="14342" width="17.625" style="95" customWidth="1"/>
    <col min="14343" max="14344" width="14.625" style="95" customWidth="1"/>
    <col min="14345" max="14345" width="9" style="95"/>
    <col min="14346" max="14346" width="2.375" style="95" customWidth="1"/>
    <col min="14347" max="14347" width="16.875" style="95" customWidth="1"/>
    <col min="14348" max="14348" width="15.875" style="95" customWidth="1"/>
    <col min="14349" max="14352" width="17.625" style="95" customWidth="1"/>
    <col min="14353" max="14354" width="14.625" style="95" customWidth="1"/>
    <col min="14355" max="14592" width="9" style="95"/>
    <col min="14593" max="14593" width="16.875" style="95" customWidth="1"/>
    <col min="14594" max="14594" width="15.875" style="95" customWidth="1"/>
    <col min="14595" max="14598" width="17.625" style="95" customWidth="1"/>
    <col min="14599" max="14600" width="14.625" style="95" customWidth="1"/>
    <col min="14601" max="14601" width="9" style="95"/>
    <col min="14602" max="14602" width="2.375" style="95" customWidth="1"/>
    <col min="14603" max="14603" width="16.875" style="95" customWidth="1"/>
    <col min="14604" max="14604" width="15.875" style="95" customWidth="1"/>
    <col min="14605" max="14608" width="17.625" style="95" customWidth="1"/>
    <col min="14609" max="14610" width="14.625" style="95" customWidth="1"/>
    <col min="14611" max="14848" width="9" style="95"/>
    <col min="14849" max="14849" width="16.875" style="95" customWidth="1"/>
    <col min="14850" max="14850" width="15.875" style="95" customWidth="1"/>
    <col min="14851" max="14854" width="17.625" style="95" customWidth="1"/>
    <col min="14855" max="14856" width="14.625" style="95" customWidth="1"/>
    <col min="14857" max="14857" width="9" style="95"/>
    <col min="14858" max="14858" width="2.375" style="95" customWidth="1"/>
    <col min="14859" max="14859" width="16.875" style="95" customWidth="1"/>
    <col min="14860" max="14860" width="15.875" style="95" customWidth="1"/>
    <col min="14861" max="14864" width="17.625" style="95" customWidth="1"/>
    <col min="14865" max="14866" width="14.625" style="95" customWidth="1"/>
    <col min="14867" max="15104" width="9" style="95"/>
    <col min="15105" max="15105" width="16.875" style="95" customWidth="1"/>
    <col min="15106" max="15106" width="15.875" style="95" customWidth="1"/>
    <col min="15107" max="15110" width="17.625" style="95" customWidth="1"/>
    <col min="15111" max="15112" width="14.625" style="95" customWidth="1"/>
    <col min="15113" max="15113" width="9" style="95"/>
    <col min="15114" max="15114" width="2.375" style="95" customWidth="1"/>
    <col min="15115" max="15115" width="16.875" style="95" customWidth="1"/>
    <col min="15116" max="15116" width="15.875" style="95" customWidth="1"/>
    <col min="15117" max="15120" width="17.625" style="95" customWidth="1"/>
    <col min="15121" max="15122" width="14.625" style="95" customWidth="1"/>
    <col min="15123" max="15360" width="9" style="95"/>
    <col min="15361" max="15361" width="16.875" style="95" customWidth="1"/>
    <col min="15362" max="15362" width="15.875" style="95" customWidth="1"/>
    <col min="15363" max="15366" width="17.625" style="95" customWidth="1"/>
    <col min="15367" max="15368" width="14.625" style="95" customWidth="1"/>
    <col min="15369" max="15369" width="9" style="95"/>
    <col min="15370" max="15370" width="2.375" style="95" customWidth="1"/>
    <col min="15371" max="15371" width="16.875" style="95" customWidth="1"/>
    <col min="15372" max="15372" width="15.875" style="95" customWidth="1"/>
    <col min="15373" max="15376" width="17.625" style="95" customWidth="1"/>
    <col min="15377" max="15378" width="14.625" style="95" customWidth="1"/>
    <col min="15379" max="15616" width="9" style="95"/>
    <col min="15617" max="15617" width="16.875" style="95" customWidth="1"/>
    <col min="15618" max="15618" width="15.875" style="95" customWidth="1"/>
    <col min="15619" max="15622" width="17.625" style="95" customWidth="1"/>
    <col min="15623" max="15624" width="14.625" style="95" customWidth="1"/>
    <col min="15625" max="15625" width="9" style="95"/>
    <col min="15626" max="15626" width="2.375" style="95" customWidth="1"/>
    <col min="15627" max="15627" width="16.875" style="95" customWidth="1"/>
    <col min="15628" max="15628" width="15.875" style="95" customWidth="1"/>
    <col min="15629" max="15632" width="17.625" style="95" customWidth="1"/>
    <col min="15633" max="15634" width="14.625" style="95" customWidth="1"/>
    <col min="15635" max="15872" width="9" style="95"/>
    <col min="15873" max="15873" width="16.875" style="95" customWidth="1"/>
    <col min="15874" max="15874" width="15.875" style="95" customWidth="1"/>
    <col min="15875" max="15878" width="17.625" style="95" customWidth="1"/>
    <col min="15879" max="15880" width="14.625" style="95" customWidth="1"/>
    <col min="15881" max="15881" width="9" style="95"/>
    <col min="15882" max="15882" width="2.375" style="95" customWidth="1"/>
    <col min="15883" max="15883" width="16.875" style="95" customWidth="1"/>
    <col min="15884" max="15884" width="15.875" style="95" customWidth="1"/>
    <col min="15885" max="15888" width="17.625" style="95" customWidth="1"/>
    <col min="15889" max="15890" width="14.625" style="95" customWidth="1"/>
    <col min="15891" max="16128" width="9" style="95"/>
    <col min="16129" max="16129" width="16.875" style="95" customWidth="1"/>
    <col min="16130" max="16130" width="15.875" style="95" customWidth="1"/>
    <col min="16131" max="16134" width="17.625" style="95" customWidth="1"/>
    <col min="16135" max="16136" width="14.625" style="95" customWidth="1"/>
    <col min="16137" max="16137" width="9" style="95"/>
    <col min="16138" max="16138" width="2.375" style="95" customWidth="1"/>
    <col min="16139" max="16139" width="16.875" style="95" customWidth="1"/>
    <col min="16140" max="16140" width="15.875" style="95" customWidth="1"/>
    <col min="16141" max="16144" width="17.625" style="95" customWidth="1"/>
    <col min="16145" max="16146" width="14.625" style="95" customWidth="1"/>
    <col min="16147" max="16384" width="9" style="95"/>
  </cols>
  <sheetData>
    <row r="1" spans="1:19" ht="70.5" customHeight="1">
      <c r="A1" s="399" t="s">
        <v>337</v>
      </c>
      <c r="B1" s="400"/>
      <c r="C1" s="93" t="str">
        <f>A2</f>
        <v>ROBINS</v>
      </c>
      <c r="D1" s="93" t="str">
        <f>A8</f>
        <v>上菅田・新井バドミントンクラブ</v>
      </c>
      <c r="E1" s="93" t="str">
        <f>A14</f>
        <v>潮崎会</v>
      </c>
      <c r="F1" s="93" t="str">
        <f>A20</f>
        <v>Amigo</v>
      </c>
      <c r="G1" s="401" t="s">
        <v>46</v>
      </c>
      <c r="H1" s="402"/>
      <c r="I1" s="94" t="s">
        <v>47</v>
      </c>
      <c r="K1" s="399" t="s">
        <v>338</v>
      </c>
      <c r="L1" s="400"/>
      <c r="M1" s="93" t="str">
        <f>K2</f>
        <v>や組</v>
      </c>
      <c r="N1" s="93" t="str">
        <f>K8</f>
        <v>TURBAN SHELL</v>
      </c>
      <c r="O1" s="93" t="str">
        <f>K14</f>
        <v>まっしぐら</v>
      </c>
      <c r="P1" s="93" t="str">
        <f>K20</f>
        <v>EAGLES</v>
      </c>
      <c r="Q1" s="401" t="s">
        <v>46</v>
      </c>
      <c r="R1" s="402"/>
      <c r="S1" s="94" t="s">
        <v>47</v>
      </c>
    </row>
    <row r="2" spans="1:19" ht="45" customHeight="1">
      <c r="A2" s="403" t="str">
        <f>H28秋順位!F70</f>
        <v>ROBINS</v>
      </c>
      <c r="B2" s="96" t="s">
        <v>48</v>
      </c>
      <c r="C2" s="97"/>
      <c r="D2" s="98">
        <f>'8部【詳細】'!E56</f>
        <v>1</v>
      </c>
      <c r="E2" s="98">
        <f>'8部【詳細】'!E4</f>
        <v>1</v>
      </c>
      <c r="F2" s="98">
        <f>'8部【詳細】'!E30</f>
        <v>1</v>
      </c>
      <c r="G2" s="99">
        <f>C2+D2+E2+F2</f>
        <v>3</v>
      </c>
      <c r="H2" s="100" t="s">
        <v>49</v>
      </c>
      <c r="I2" s="405">
        <v>1</v>
      </c>
      <c r="K2" s="403" t="str">
        <f>H28秋順位!H70</f>
        <v>や組</v>
      </c>
      <c r="L2" s="96" t="s">
        <v>48</v>
      </c>
      <c r="M2" s="97"/>
      <c r="N2" s="98">
        <f>'8部【詳細】'!O56</f>
        <v>1</v>
      </c>
      <c r="O2" s="98">
        <f>'8部【詳細】'!O4</f>
        <v>1</v>
      </c>
      <c r="P2" s="98">
        <f>'8部【詳細】'!O30</f>
        <v>1</v>
      </c>
      <c r="Q2" s="99">
        <f>M2+N2+O2+P2</f>
        <v>3</v>
      </c>
      <c r="R2" s="100" t="s">
        <v>49</v>
      </c>
      <c r="S2" s="405">
        <v>1</v>
      </c>
    </row>
    <row r="3" spans="1:19" ht="45" customHeight="1">
      <c r="A3" s="404"/>
      <c r="B3" s="101" t="s">
        <v>50</v>
      </c>
      <c r="C3" s="102"/>
      <c r="D3" s="103">
        <f>'8部【詳細】'!D78</f>
        <v>6</v>
      </c>
      <c r="E3" s="104">
        <f>'8部【詳細】'!D26</f>
        <v>6</v>
      </c>
      <c r="F3" s="104">
        <f>'8部【詳細】'!D52</f>
        <v>4</v>
      </c>
      <c r="G3" s="105">
        <f>C3+D3+E3+F3</f>
        <v>16</v>
      </c>
      <c r="H3" s="106" t="s">
        <v>51</v>
      </c>
      <c r="I3" s="405"/>
      <c r="K3" s="404"/>
      <c r="L3" s="101" t="s">
        <v>50</v>
      </c>
      <c r="M3" s="102"/>
      <c r="N3" s="104">
        <f>'8部【詳細】'!N78</f>
        <v>5</v>
      </c>
      <c r="O3" s="104">
        <f>'8部【詳細】'!N26</f>
        <v>5</v>
      </c>
      <c r="P3" s="104">
        <f>'8部【詳細】'!N52</f>
        <v>4</v>
      </c>
      <c r="Q3" s="105">
        <f>M3+N3+O3+P3</f>
        <v>14</v>
      </c>
      <c r="R3" s="106" t="s">
        <v>51</v>
      </c>
      <c r="S3" s="405"/>
    </row>
    <row r="4" spans="1:19" ht="24.95" customHeight="1">
      <c r="A4" s="404"/>
      <c r="B4" s="107" t="s">
        <v>52</v>
      </c>
      <c r="C4" s="108"/>
      <c r="D4" s="109">
        <f>'8部【詳細】'!D79</f>
        <v>12</v>
      </c>
      <c r="E4" s="109">
        <f>'8部【詳細】'!D27</f>
        <v>12</v>
      </c>
      <c r="F4" s="109">
        <f>'8部【詳細】'!D53</f>
        <v>8</v>
      </c>
      <c r="G4" s="406">
        <f>C4+D4+E4+F4-C5-D5-E5-F5</f>
        <v>20</v>
      </c>
      <c r="H4" s="408" t="s">
        <v>53</v>
      </c>
      <c r="I4" s="405"/>
      <c r="K4" s="404"/>
      <c r="L4" s="107" t="s">
        <v>52</v>
      </c>
      <c r="M4" s="108"/>
      <c r="N4" s="109">
        <f>'8部【詳細】'!N79</f>
        <v>12</v>
      </c>
      <c r="O4" s="109">
        <f>'8部【詳細】'!N27</f>
        <v>10</v>
      </c>
      <c r="P4" s="109">
        <f>'8部【詳細】'!N53</f>
        <v>9</v>
      </c>
      <c r="Q4" s="406">
        <f>M4+N4+O4+P4-M5-N5-O5-P5</f>
        <v>15</v>
      </c>
      <c r="R4" s="408" t="s">
        <v>53</v>
      </c>
      <c r="S4" s="405"/>
    </row>
    <row r="5" spans="1:19" ht="24.95" customHeight="1">
      <c r="A5" s="404"/>
      <c r="B5" s="107" t="s">
        <v>54</v>
      </c>
      <c r="C5" s="108"/>
      <c r="D5" s="109">
        <f>'8部【詳細】'!H79</f>
        <v>3</v>
      </c>
      <c r="E5" s="109">
        <f>'8部【詳細】'!H27</f>
        <v>3</v>
      </c>
      <c r="F5" s="109">
        <f>'8部【詳細】'!H53</f>
        <v>6</v>
      </c>
      <c r="G5" s="407"/>
      <c r="H5" s="409"/>
      <c r="I5" s="405"/>
      <c r="K5" s="404"/>
      <c r="L5" s="107" t="s">
        <v>54</v>
      </c>
      <c r="M5" s="108"/>
      <c r="N5" s="109">
        <f>'8部【詳細】'!R79</f>
        <v>4</v>
      </c>
      <c r="O5" s="109">
        <f>'8部【詳細】'!R27</f>
        <v>5</v>
      </c>
      <c r="P5" s="109">
        <f>'8部【詳細】'!R53</f>
        <v>7</v>
      </c>
      <c r="Q5" s="407"/>
      <c r="R5" s="409"/>
      <c r="S5" s="405"/>
    </row>
    <row r="6" spans="1:19" ht="24.95" customHeight="1">
      <c r="A6" s="404"/>
      <c r="B6" s="107" t="s">
        <v>55</v>
      </c>
      <c r="C6" s="108"/>
      <c r="D6" s="109">
        <f>'8部【詳細】'!D80</f>
        <v>299</v>
      </c>
      <c r="E6" s="109">
        <f>'8部【詳細】'!D28</f>
        <v>301</v>
      </c>
      <c r="F6" s="109">
        <f>'8部【詳細】'!D54</f>
        <v>243</v>
      </c>
      <c r="G6" s="406">
        <f>C6+D6+E6+F6-C7-D7-E7-F7</f>
        <v>133</v>
      </c>
      <c r="H6" s="411" t="s">
        <v>56</v>
      </c>
      <c r="I6" s="405"/>
      <c r="K6" s="404"/>
      <c r="L6" s="107" t="s">
        <v>55</v>
      </c>
      <c r="M6" s="108"/>
      <c r="N6" s="109">
        <f>'8部【詳細】'!N80</f>
        <v>321</v>
      </c>
      <c r="O6" s="109">
        <f>'8部【詳細】'!N28</f>
        <v>284</v>
      </c>
      <c r="P6" s="109">
        <f>'8部【詳細】'!N54</f>
        <v>285</v>
      </c>
      <c r="Q6" s="406">
        <f>M6+N6+O6+P6-M7-N7-O7-P7</f>
        <v>142</v>
      </c>
      <c r="R6" s="411" t="s">
        <v>56</v>
      </c>
      <c r="S6" s="405"/>
    </row>
    <row r="7" spans="1:19" ht="24.95" customHeight="1">
      <c r="A7" s="404"/>
      <c r="B7" s="110" t="s">
        <v>57</v>
      </c>
      <c r="C7" s="111"/>
      <c r="D7" s="112">
        <f>'8部【詳細】'!H80</f>
        <v>214</v>
      </c>
      <c r="E7" s="112">
        <f>'8部【詳細】'!H28</f>
        <v>241</v>
      </c>
      <c r="F7" s="112">
        <f>'8部【詳細】'!H54</f>
        <v>255</v>
      </c>
      <c r="G7" s="410"/>
      <c r="H7" s="412"/>
      <c r="I7" s="405"/>
      <c r="K7" s="404"/>
      <c r="L7" s="110" t="s">
        <v>57</v>
      </c>
      <c r="M7" s="111"/>
      <c r="N7" s="112">
        <f>'8部【詳細】'!R80</f>
        <v>240</v>
      </c>
      <c r="O7" s="112">
        <f>'8部【詳細】'!R28</f>
        <v>242</v>
      </c>
      <c r="P7" s="112">
        <f>'8部【詳細】'!R54</f>
        <v>266</v>
      </c>
      <c r="Q7" s="410"/>
      <c r="R7" s="412"/>
      <c r="S7" s="405"/>
    </row>
    <row r="8" spans="1:19" ht="45" customHeight="1">
      <c r="A8" s="403" t="str">
        <f>H28秋順位!F71</f>
        <v>上菅田・新井バドミントンクラブ</v>
      </c>
      <c r="B8" s="96" t="s">
        <v>48</v>
      </c>
      <c r="C8" s="98">
        <f>'8部【詳細】'!G56</f>
        <v>0</v>
      </c>
      <c r="D8" s="97"/>
      <c r="E8" s="98">
        <f>'8部【詳細】'!J30</f>
        <v>1</v>
      </c>
      <c r="F8" s="98">
        <f>'8部【詳細】'!J4</f>
        <v>0</v>
      </c>
      <c r="G8" s="113">
        <f>C8+D8+E8+F8</f>
        <v>1</v>
      </c>
      <c r="H8" s="114" t="s">
        <v>49</v>
      </c>
      <c r="I8" s="405">
        <v>3</v>
      </c>
      <c r="K8" s="403" t="str">
        <f>H28秋順位!H71</f>
        <v>TURBAN SHELL</v>
      </c>
      <c r="L8" s="96" t="s">
        <v>48</v>
      </c>
      <c r="M8" s="98">
        <f>'8部【詳細】'!Q56</f>
        <v>0</v>
      </c>
      <c r="N8" s="97"/>
      <c r="O8" s="98">
        <f>'8部【詳細】'!T30</f>
        <v>0</v>
      </c>
      <c r="P8" s="98">
        <f>'8部【詳細】'!T4</f>
        <v>1</v>
      </c>
      <c r="Q8" s="113">
        <f>M8+N8+O8+P8</f>
        <v>1</v>
      </c>
      <c r="R8" s="114" t="s">
        <v>49</v>
      </c>
      <c r="S8" s="405">
        <v>3</v>
      </c>
    </row>
    <row r="9" spans="1:19" ht="45" customHeight="1">
      <c r="A9" s="404"/>
      <c r="B9" s="101" t="s">
        <v>50</v>
      </c>
      <c r="C9" s="104">
        <f>'8部【詳細】'!H78</f>
        <v>1</v>
      </c>
      <c r="D9" s="102"/>
      <c r="E9" s="104">
        <f>'8部【詳細】'!I52</f>
        <v>4</v>
      </c>
      <c r="F9" s="104">
        <f>'8部【詳細】'!I26</f>
        <v>3</v>
      </c>
      <c r="G9" s="105">
        <f>C9+D9+E9+F9</f>
        <v>8</v>
      </c>
      <c r="H9" s="115" t="s">
        <v>51</v>
      </c>
      <c r="I9" s="405"/>
      <c r="K9" s="404"/>
      <c r="L9" s="101" t="s">
        <v>50</v>
      </c>
      <c r="M9" s="104">
        <f>'8部【詳細】'!R78</f>
        <v>2</v>
      </c>
      <c r="N9" s="102"/>
      <c r="O9" s="104">
        <f>'8部【詳細】'!S52</f>
        <v>3</v>
      </c>
      <c r="P9" s="104">
        <f>'8部【詳細】'!S26</f>
        <v>4</v>
      </c>
      <c r="Q9" s="105">
        <f>M9+N9+O9+P9</f>
        <v>9</v>
      </c>
      <c r="R9" s="115" t="s">
        <v>51</v>
      </c>
      <c r="S9" s="405"/>
    </row>
    <row r="10" spans="1:19" ht="24.95" customHeight="1">
      <c r="A10" s="404"/>
      <c r="B10" s="107" t="s">
        <v>58</v>
      </c>
      <c r="C10" s="109">
        <f>'8部【詳細】'!H79</f>
        <v>3</v>
      </c>
      <c r="D10" s="108"/>
      <c r="E10" s="109">
        <f>'8部【詳細】'!I53</f>
        <v>9</v>
      </c>
      <c r="F10" s="109">
        <f>'8部【詳細】'!I27</f>
        <v>6</v>
      </c>
      <c r="G10" s="406">
        <f>C10+D10+E10+F10-C11-D11-E11-F11</f>
        <v>-11</v>
      </c>
      <c r="H10" s="411" t="s">
        <v>53</v>
      </c>
      <c r="I10" s="405"/>
      <c r="K10" s="404"/>
      <c r="L10" s="107" t="s">
        <v>58</v>
      </c>
      <c r="M10" s="109">
        <f>'8部【詳細】'!R79</f>
        <v>4</v>
      </c>
      <c r="N10" s="108"/>
      <c r="O10" s="109">
        <f>'8部【詳細】'!S53</f>
        <v>8</v>
      </c>
      <c r="P10" s="109">
        <f>'8部【詳細】'!S27</f>
        <v>8</v>
      </c>
      <c r="Q10" s="406">
        <f>M10+N10+O10+P10-M11-N11-O11-P11</f>
        <v>-10</v>
      </c>
      <c r="R10" s="411" t="s">
        <v>53</v>
      </c>
      <c r="S10" s="405"/>
    </row>
    <row r="11" spans="1:19" ht="24.95" customHeight="1">
      <c r="A11" s="404"/>
      <c r="B11" s="107" t="s">
        <v>54</v>
      </c>
      <c r="C11" s="109">
        <f>'8部【詳細】'!D79</f>
        <v>12</v>
      </c>
      <c r="D11" s="108"/>
      <c r="E11" s="109">
        <f>'8部【詳細】'!M53</f>
        <v>8</v>
      </c>
      <c r="F11" s="109">
        <f>'8部【詳細】'!M27</f>
        <v>9</v>
      </c>
      <c r="G11" s="407"/>
      <c r="H11" s="409"/>
      <c r="I11" s="405"/>
      <c r="K11" s="404"/>
      <c r="L11" s="107" t="s">
        <v>54</v>
      </c>
      <c r="M11" s="109">
        <f>'8部【詳細】'!N79</f>
        <v>12</v>
      </c>
      <c r="N11" s="108"/>
      <c r="O11" s="109">
        <f>'8部【詳細】'!W53</f>
        <v>10</v>
      </c>
      <c r="P11" s="109">
        <f>'8部【詳細】'!W27</f>
        <v>8</v>
      </c>
      <c r="Q11" s="407"/>
      <c r="R11" s="409"/>
      <c r="S11" s="405"/>
    </row>
    <row r="12" spans="1:19" ht="24.95" customHeight="1">
      <c r="A12" s="404"/>
      <c r="B12" s="107" t="s">
        <v>59</v>
      </c>
      <c r="C12" s="109">
        <f>'8部【詳細】'!H80</f>
        <v>214</v>
      </c>
      <c r="D12" s="108"/>
      <c r="E12" s="109">
        <f>'8部【詳細】'!I54</f>
        <v>332</v>
      </c>
      <c r="F12" s="109">
        <f>'8部【詳細】'!I28</f>
        <v>238</v>
      </c>
      <c r="G12" s="406">
        <f>C12+D12+E12+F12-C13-D13-E13-F13</f>
        <v>-129</v>
      </c>
      <c r="H12" s="411" t="s">
        <v>56</v>
      </c>
      <c r="I12" s="405"/>
      <c r="K12" s="404"/>
      <c r="L12" s="107" t="s">
        <v>59</v>
      </c>
      <c r="M12" s="109">
        <f>'8部【詳細】'!R80</f>
        <v>240</v>
      </c>
      <c r="N12" s="108"/>
      <c r="O12" s="109">
        <f>'8部【詳細】'!S54</f>
        <v>316</v>
      </c>
      <c r="P12" s="109">
        <f>'8部【詳細】'!S28</f>
        <v>296</v>
      </c>
      <c r="Q12" s="406">
        <f>M12+N12+O12+P12-M13-N13-O13-P13</f>
        <v>-97</v>
      </c>
      <c r="R12" s="411" t="s">
        <v>56</v>
      </c>
      <c r="S12" s="405"/>
    </row>
    <row r="13" spans="1:19" ht="24.95" customHeight="1">
      <c r="A13" s="404"/>
      <c r="B13" s="110" t="s">
        <v>57</v>
      </c>
      <c r="C13" s="112">
        <f>'8部【詳細】'!D80</f>
        <v>299</v>
      </c>
      <c r="D13" s="111"/>
      <c r="E13" s="112">
        <f>'8部【詳細】'!M54</f>
        <v>324</v>
      </c>
      <c r="F13" s="112">
        <f>'8部【詳細】'!M28</f>
        <v>290</v>
      </c>
      <c r="G13" s="413"/>
      <c r="H13" s="412"/>
      <c r="I13" s="405"/>
      <c r="K13" s="404"/>
      <c r="L13" s="110" t="s">
        <v>57</v>
      </c>
      <c r="M13" s="112">
        <f>'8部【詳細】'!N80</f>
        <v>321</v>
      </c>
      <c r="N13" s="111"/>
      <c r="O13" s="112">
        <f>'8部【詳細】'!W54</f>
        <v>347</v>
      </c>
      <c r="P13" s="112">
        <f>'8部【詳細】'!W28</f>
        <v>281</v>
      </c>
      <c r="Q13" s="413"/>
      <c r="R13" s="412"/>
      <c r="S13" s="405"/>
    </row>
    <row r="14" spans="1:19" ht="45" customHeight="1">
      <c r="A14" s="403" t="str">
        <f>H28秋順位!F72</f>
        <v>潮崎会</v>
      </c>
      <c r="B14" s="96" t="s">
        <v>48</v>
      </c>
      <c r="C14" s="98">
        <f>'8部【詳細】'!G4</f>
        <v>0</v>
      </c>
      <c r="D14" s="116">
        <f>'8部【詳細】'!L30</f>
        <v>0</v>
      </c>
      <c r="E14" s="97"/>
      <c r="F14" s="98">
        <f>'8部【詳細】'!J56</f>
        <v>0</v>
      </c>
      <c r="G14" s="117">
        <f>C14+D14+E14+F14</f>
        <v>0</v>
      </c>
      <c r="H14" s="118" t="s">
        <v>49</v>
      </c>
      <c r="I14" s="405">
        <v>4</v>
      </c>
      <c r="K14" s="403" t="str">
        <f>H28秋順位!H72</f>
        <v>まっしぐら</v>
      </c>
      <c r="L14" s="96" t="s">
        <v>48</v>
      </c>
      <c r="M14" s="98">
        <f>'8部【詳細】'!Q4</f>
        <v>0</v>
      </c>
      <c r="N14" s="98">
        <f>'8部【詳細】'!V30</f>
        <v>1</v>
      </c>
      <c r="O14" s="97"/>
      <c r="P14" s="98">
        <f>'8部【詳細】'!T56</f>
        <v>1</v>
      </c>
      <c r="Q14" s="117">
        <f>M14+N14+O14+P14</f>
        <v>2</v>
      </c>
      <c r="R14" s="118" t="s">
        <v>49</v>
      </c>
      <c r="S14" s="405">
        <v>2</v>
      </c>
    </row>
    <row r="15" spans="1:19" ht="45" customHeight="1">
      <c r="A15" s="404"/>
      <c r="B15" s="101" t="s">
        <v>50</v>
      </c>
      <c r="C15" s="104">
        <f>'8部【詳細】'!H26</f>
        <v>1</v>
      </c>
      <c r="D15" s="119">
        <f>'8部【詳細】'!M52</f>
        <v>3</v>
      </c>
      <c r="E15" s="102"/>
      <c r="F15" s="104">
        <f>'8部【詳細】'!I78</f>
        <v>3</v>
      </c>
      <c r="G15" s="105">
        <f>C15+D15+E15+F15</f>
        <v>7</v>
      </c>
      <c r="H15" s="120" t="s">
        <v>51</v>
      </c>
      <c r="I15" s="405"/>
      <c r="K15" s="404"/>
      <c r="L15" s="101" t="s">
        <v>50</v>
      </c>
      <c r="M15" s="104">
        <f>'8部【詳細】'!R26</f>
        <v>2</v>
      </c>
      <c r="N15" s="104">
        <f>'8部【詳細】'!W52</f>
        <v>4</v>
      </c>
      <c r="O15" s="102"/>
      <c r="P15" s="104">
        <f>'8部【詳細】'!S78</f>
        <v>7</v>
      </c>
      <c r="Q15" s="105">
        <f>M15+N15+O15+P15</f>
        <v>13</v>
      </c>
      <c r="R15" s="120" t="s">
        <v>51</v>
      </c>
      <c r="S15" s="405"/>
    </row>
    <row r="16" spans="1:19" ht="24.95" customHeight="1">
      <c r="A16" s="404"/>
      <c r="B16" s="107" t="s">
        <v>61</v>
      </c>
      <c r="C16" s="109">
        <f>'8部【詳細】'!H27</f>
        <v>3</v>
      </c>
      <c r="D16" s="121">
        <f>'8部【詳細】'!M53</f>
        <v>8</v>
      </c>
      <c r="E16" s="108"/>
      <c r="F16" s="109">
        <f>'8部【詳細】'!I79</f>
        <v>6</v>
      </c>
      <c r="G16" s="406">
        <f>C16+D16+E16+F16-C17-D17-E17-F17</f>
        <v>-12</v>
      </c>
      <c r="H16" s="408" t="s">
        <v>53</v>
      </c>
      <c r="I16" s="405"/>
      <c r="K16" s="404"/>
      <c r="L16" s="107" t="s">
        <v>61</v>
      </c>
      <c r="M16" s="109">
        <f>'8部【詳細】'!R27</f>
        <v>5</v>
      </c>
      <c r="N16" s="109">
        <f>'8部【詳細】'!W53</f>
        <v>10</v>
      </c>
      <c r="O16" s="108"/>
      <c r="P16" s="109">
        <f>'8部【詳細】'!S79</f>
        <v>14</v>
      </c>
      <c r="Q16" s="406">
        <f>M16+N16+O16+P16-M17-N17-O17-P17</f>
        <v>10</v>
      </c>
      <c r="R16" s="408" t="s">
        <v>53</v>
      </c>
      <c r="S16" s="405"/>
    </row>
    <row r="17" spans="1:19" ht="24.95" customHeight="1">
      <c r="A17" s="404"/>
      <c r="B17" s="107" t="s">
        <v>62</v>
      </c>
      <c r="C17" s="109">
        <f>'8部【詳細】'!D27</f>
        <v>12</v>
      </c>
      <c r="D17" s="121">
        <f>'8部【詳細】'!I53</f>
        <v>9</v>
      </c>
      <c r="E17" s="108"/>
      <c r="F17" s="109">
        <f>'8部【詳細】'!M79</f>
        <v>8</v>
      </c>
      <c r="G17" s="407"/>
      <c r="H17" s="409"/>
      <c r="I17" s="405"/>
      <c r="K17" s="404"/>
      <c r="L17" s="107" t="s">
        <v>62</v>
      </c>
      <c r="M17" s="109">
        <f>'8部【詳細】'!N27</f>
        <v>10</v>
      </c>
      <c r="N17" s="109">
        <f>'8部【詳細】'!S53</f>
        <v>8</v>
      </c>
      <c r="O17" s="108"/>
      <c r="P17" s="109">
        <f>'8部【詳細】'!W79</f>
        <v>1</v>
      </c>
      <c r="Q17" s="407"/>
      <c r="R17" s="409"/>
      <c r="S17" s="405"/>
    </row>
    <row r="18" spans="1:19" ht="24.95" customHeight="1">
      <c r="A18" s="404"/>
      <c r="B18" s="107" t="s">
        <v>59</v>
      </c>
      <c r="C18" s="109">
        <f>'8部【詳細】'!H28</f>
        <v>241</v>
      </c>
      <c r="D18" s="121">
        <f>'8部【詳細】'!M54</f>
        <v>324</v>
      </c>
      <c r="E18" s="108"/>
      <c r="F18" s="109">
        <f>'8部【詳細】'!I80</f>
        <v>204</v>
      </c>
      <c r="G18" s="406">
        <f>C18+D18+E18+F18-C19-D19-E19-F19</f>
        <v>-125</v>
      </c>
      <c r="H18" s="411" t="s">
        <v>56</v>
      </c>
      <c r="I18" s="405"/>
      <c r="K18" s="404"/>
      <c r="L18" s="107" t="s">
        <v>59</v>
      </c>
      <c r="M18" s="109">
        <f>'8部【詳細】'!R28</f>
        <v>242</v>
      </c>
      <c r="N18" s="109">
        <f>'8部【詳細】'!W54</f>
        <v>347</v>
      </c>
      <c r="O18" s="108"/>
      <c r="P18" s="109">
        <f>'8部【詳細】'!S80</f>
        <v>312</v>
      </c>
      <c r="Q18" s="406">
        <f>M18+N18+O18+P18-M19-N19-O19-P19</f>
        <v>88</v>
      </c>
      <c r="R18" s="411" t="s">
        <v>56</v>
      </c>
      <c r="S18" s="405"/>
    </row>
    <row r="19" spans="1:19" ht="24.95" customHeight="1">
      <c r="A19" s="404"/>
      <c r="B19" s="110" t="s">
        <v>57</v>
      </c>
      <c r="C19" s="112">
        <f>'8部【詳細】'!D28</f>
        <v>301</v>
      </c>
      <c r="D19" s="122">
        <f>'8部【詳細】'!I54</f>
        <v>332</v>
      </c>
      <c r="E19" s="111"/>
      <c r="F19" s="112">
        <f>'8部【詳細】'!M80</f>
        <v>261</v>
      </c>
      <c r="G19" s="410"/>
      <c r="H19" s="412"/>
      <c r="I19" s="405"/>
      <c r="K19" s="404"/>
      <c r="L19" s="110" t="s">
        <v>57</v>
      </c>
      <c r="M19" s="112">
        <f>'8部【詳細】'!N28</f>
        <v>284</v>
      </c>
      <c r="N19" s="112">
        <f>'8部【詳細】'!S54</f>
        <v>316</v>
      </c>
      <c r="O19" s="111"/>
      <c r="P19" s="112">
        <f>'8部【詳細】'!W80</f>
        <v>213</v>
      </c>
      <c r="Q19" s="410"/>
      <c r="R19" s="412"/>
      <c r="S19" s="405"/>
    </row>
    <row r="20" spans="1:19" ht="45" customHeight="1">
      <c r="A20" s="403" t="str">
        <f>H28秋順位!F73</f>
        <v>Amigo</v>
      </c>
      <c r="B20" s="96" t="s">
        <v>48</v>
      </c>
      <c r="C20" s="98">
        <f>'8部【詳細】'!G30</f>
        <v>0</v>
      </c>
      <c r="D20" s="98">
        <f>'8部【詳細】'!L4</f>
        <v>1</v>
      </c>
      <c r="E20" s="98">
        <f>'8部【詳細】'!L56</f>
        <v>1</v>
      </c>
      <c r="F20" s="97"/>
      <c r="G20" s="113">
        <f>C20+D20+E20+F20</f>
        <v>2</v>
      </c>
      <c r="H20" s="114" t="s">
        <v>49</v>
      </c>
      <c r="I20" s="405">
        <v>2</v>
      </c>
      <c r="K20" s="403" t="str">
        <f>H28秋順位!H73</f>
        <v>EAGLES</v>
      </c>
      <c r="L20" s="96" t="s">
        <v>48</v>
      </c>
      <c r="M20" s="98">
        <f>'8部【詳細】'!Q30</f>
        <v>0</v>
      </c>
      <c r="N20" s="98">
        <f>'8部【詳細】'!V4</f>
        <v>0</v>
      </c>
      <c r="O20" s="98">
        <f>'8部【詳細】'!V56</f>
        <v>0</v>
      </c>
      <c r="P20" s="97"/>
      <c r="Q20" s="113">
        <f>M20+N20+O20+P20</f>
        <v>0</v>
      </c>
      <c r="R20" s="114" t="s">
        <v>49</v>
      </c>
      <c r="S20" s="405">
        <v>4</v>
      </c>
    </row>
    <row r="21" spans="1:19" ht="45" customHeight="1">
      <c r="A21" s="404"/>
      <c r="B21" s="101" t="s">
        <v>50</v>
      </c>
      <c r="C21" s="104">
        <f>'8部【詳細】'!H52</f>
        <v>3</v>
      </c>
      <c r="D21" s="104">
        <f>'8部【詳細】'!M26</f>
        <v>4</v>
      </c>
      <c r="E21" s="104">
        <f>'8部【詳細】'!M78</f>
        <v>4</v>
      </c>
      <c r="F21" s="102"/>
      <c r="G21" s="105">
        <f>C21+D21+E21+F21</f>
        <v>11</v>
      </c>
      <c r="H21" s="115" t="s">
        <v>51</v>
      </c>
      <c r="I21" s="405"/>
      <c r="K21" s="404"/>
      <c r="L21" s="101" t="s">
        <v>50</v>
      </c>
      <c r="M21" s="104">
        <f>'8部【詳細】'!R52</f>
        <v>3</v>
      </c>
      <c r="N21" s="104">
        <f>'8部【詳細】'!W26</f>
        <v>3</v>
      </c>
      <c r="O21" s="104">
        <f>'8部【詳細】'!W78</f>
        <v>0</v>
      </c>
      <c r="P21" s="102"/>
      <c r="Q21" s="105">
        <f>M21+N21+O21+P21</f>
        <v>6</v>
      </c>
      <c r="R21" s="115" t="s">
        <v>51</v>
      </c>
      <c r="S21" s="405"/>
    </row>
    <row r="22" spans="1:19" ht="24.95" customHeight="1">
      <c r="A22" s="404"/>
      <c r="B22" s="107" t="s">
        <v>58</v>
      </c>
      <c r="C22" s="109">
        <f>'8部【詳細】'!H53</f>
        <v>6</v>
      </c>
      <c r="D22" s="109">
        <f>'8部【詳細】'!M27</f>
        <v>9</v>
      </c>
      <c r="E22" s="109">
        <f>'8部【詳細】'!M79</f>
        <v>8</v>
      </c>
      <c r="F22" s="108"/>
      <c r="G22" s="406">
        <f>C22+D22+E22+F22-C23-D23-E23-F23</f>
        <v>3</v>
      </c>
      <c r="H22" s="417" t="s">
        <v>53</v>
      </c>
      <c r="I22" s="405"/>
      <c r="K22" s="404"/>
      <c r="L22" s="107" t="s">
        <v>58</v>
      </c>
      <c r="M22" s="109">
        <f>'8部【詳細】'!R53</f>
        <v>7</v>
      </c>
      <c r="N22" s="109">
        <f>'8部【詳細】'!W27</f>
        <v>8</v>
      </c>
      <c r="O22" s="109">
        <f>'8部【詳細】'!W79</f>
        <v>1</v>
      </c>
      <c r="P22" s="108"/>
      <c r="Q22" s="406">
        <f>M22+N22+O22+P22-M23-N23-O23-P23</f>
        <v>-15</v>
      </c>
      <c r="R22" s="417" t="s">
        <v>53</v>
      </c>
      <c r="S22" s="405"/>
    </row>
    <row r="23" spans="1:19" ht="24.95" customHeight="1">
      <c r="A23" s="404"/>
      <c r="B23" s="107" t="s">
        <v>62</v>
      </c>
      <c r="C23" s="109">
        <f>'8部【詳細】'!D53</f>
        <v>8</v>
      </c>
      <c r="D23" s="109">
        <f>'8部【詳細】'!I27</f>
        <v>6</v>
      </c>
      <c r="E23" s="109">
        <f>'8部【詳細】'!I79</f>
        <v>6</v>
      </c>
      <c r="F23" s="108"/>
      <c r="G23" s="407"/>
      <c r="H23" s="417"/>
      <c r="I23" s="405"/>
      <c r="K23" s="404"/>
      <c r="L23" s="107" t="s">
        <v>62</v>
      </c>
      <c r="M23" s="109">
        <f>'8部【詳細】'!N53</f>
        <v>9</v>
      </c>
      <c r="N23" s="109">
        <f>'8部【詳細】'!S27</f>
        <v>8</v>
      </c>
      <c r="O23" s="109">
        <f>'8部【詳細】'!S79</f>
        <v>14</v>
      </c>
      <c r="P23" s="108"/>
      <c r="Q23" s="407"/>
      <c r="R23" s="417"/>
      <c r="S23" s="405"/>
    </row>
    <row r="24" spans="1:19" ht="24.95" customHeight="1">
      <c r="A24" s="404"/>
      <c r="B24" s="107" t="s">
        <v>59</v>
      </c>
      <c r="C24" s="109">
        <f>'8部【詳細】'!H54</f>
        <v>255</v>
      </c>
      <c r="D24" s="109">
        <f>'8部【詳細】'!M28</f>
        <v>290</v>
      </c>
      <c r="E24" s="109">
        <f>'8部【詳細】'!M80</f>
        <v>261</v>
      </c>
      <c r="F24" s="108"/>
      <c r="G24" s="406">
        <f>C24+D24+E24+F24-C25-D25-E25-F25</f>
        <v>121</v>
      </c>
      <c r="H24" s="408" t="s">
        <v>56</v>
      </c>
      <c r="I24" s="405"/>
      <c r="K24" s="404"/>
      <c r="L24" s="107" t="s">
        <v>59</v>
      </c>
      <c r="M24" s="109">
        <f>'8部【詳細】'!R54</f>
        <v>266</v>
      </c>
      <c r="N24" s="109">
        <f>'8部【詳細】'!W28</f>
        <v>281</v>
      </c>
      <c r="O24" s="109">
        <f>'8部【詳細】'!W80</f>
        <v>213</v>
      </c>
      <c r="P24" s="108"/>
      <c r="Q24" s="406">
        <f>M24+N24+O24+P24-M25-N25-O25-P25</f>
        <v>-133</v>
      </c>
      <c r="R24" s="408" t="s">
        <v>56</v>
      </c>
      <c r="S24" s="405"/>
    </row>
    <row r="25" spans="1:19" ht="24.95" customHeight="1" thickBot="1">
      <c r="A25" s="414"/>
      <c r="B25" s="123" t="s">
        <v>57</v>
      </c>
      <c r="C25" s="124">
        <f>'8部【詳細】'!D54</f>
        <v>243</v>
      </c>
      <c r="D25" s="124">
        <f>'8部【詳細】'!I28</f>
        <v>238</v>
      </c>
      <c r="E25" s="124">
        <f>'8部【詳細】'!I80</f>
        <v>204</v>
      </c>
      <c r="F25" s="125"/>
      <c r="G25" s="418"/>
      <c r="H25" s="419"/>
      <c r="I25" s="415"/>
      <c r="K25" s="414"/>
      <c r="L25" s="123" t="s">
        <v>57</v>
      </c>
      <c r="M25" s="124">
        <f>'8部【詳細】'!N54</f>
        <v>285</v>
      </c>
      <c r="N25" s="124">
        <f>'8部【詳細】'!S28</f>
        <v>296</v>
      </c>
      <c r="O25" s="124">
        <f>'8部【詳細】'!S80</f>
        <v>312</v>
      </c>
      <c r="P25" s="125"/>
      <c r="Q25" s="418"/>
      <c r="R25" s="419"/>
      <c r="S25" s="415"/>
    </row>
    <row r="26" spans="1:19" ht="20.100000000000001" customHeight="1">
      <c r="G26" s="126"/>
      <c r="H26" s="126"/>
    </row>
    <row r="27" spans="1:19" s="127" customFormat="1" ht="20.100000000000001" customHeight="1">
      <c r="A27" s="416" t="s">
        <v>63</v>
      </c>
      <c r="B27" s="416"/>
    </row>
    <row r="28" spans="1:19" s="127" customFormat="1" ht="20.100000000000001" customHeight="1">
      <c r="A28" s="128" t="s">
        <v>64</v>
      </c>
      <c r="B28" s="128"/>
      <c r="C28" s="128" t="s">
        <v>65</v>
      </c>
      <c r="D28" s="129"/>
      <c r="E28" s="130" t="s">
        <v>66</v>
      </c>
      <c r="F28" s="130"/>
      <c r="G28" s="130" t="s">
        <v>67</v>
      </c>
      <c r="H28" s="129"/>
      <c r="I28" s="131"/>
      <c r="J28" s="128"/>
      <c r="K28" s="128" t="s">
        <v>68</v>
      </c>
      <c r="L28" s="128"/>
      <c r="M28" s="128" t="s">
        <v>69</v>
      </c>
      <c r="N28" s="129"/>
      <c r="O28" s="130" t="s">
        <v>70</v>
      </c>
      <c r="P28" s="130"/>
      <c r="Q28" s="130" t="s">
        <v>71</v>
      </c>
      <c r="R28" s="129"/>
    </row>
    <row r="29" spans="1:19" s="138" customFormat="1" ht="19.5" customHeight="1">
      <c r="A29" s="132" t="str">
        <f>'8部【詳細】'!D83</f>
        <v>ROBINS</v>
      </c>
      <c r="B29" s="133" t="s">
        <v>72</v>
      </c>
      <c r="C29" s="132" t="str">
        <f>'8部【詳細】'!H83</f>
        <v>や組</v>
      </c>
      <c r="D29" s="134"/>
      <c r="E29" s="263" t="str">
        <f>'8部【詳細】'!I83</f>
        <v>Amigo</v>
      </c>
      <c r="F29" s="136" t="s">
        <v>72</v>
      </c>
      <c r="G29" s="135" t="str">
        <f>'8部【詳細】'!M83</f>
        <v>まっしぐら</v>
      </c>
      <c r="H29" s="134"/>
      <c r="I29" s="137"/>
      <c r="J29" s="132"/>
      <c r="K29" s="132" t="str">
        <f>'8部【詳細】'!N83</f>
        <v>上菅田・新井ﾊﾞﾄﾞﾐﾝﾄﾝｸﾗﾌﾞ</v>
      </c>
      <c r="L29" s="133" t="s">
        <v>72</v>
      </c>
      <c r="M29" s="132" t="str">
        <f>'8部【詳細】'!R83</f>
        <v>TURBAN SHELL</v>
      </c>
      <c r="N29" s="134"/>
      <c r="O29" s="135" t="str">
        <f>'8部【詳細】'!S83</f>
        <v>潮崎会</v>
      </c>
      <c r="P29" s="136" t="s">
        <v>72</v>
      </c>
      <c r="Q29" s="135" t="str">
        <f>'8部【詳細】'!W83</f>
        <v>EAGLES</v>
      </c>
      <c r="R29" s="134"/>
    </row>
    <row r="30" spans="1:19" s="127" customFormat="1" ht="20.100000000000001" customHeight="1">
      <c r="A30" s="133">
        <f>'8部【詳細】'!D105</f>
        <v>2</v>
      </c>
      <c r="B30" s="133" t="s">
        <v>73</v>
      </c>
      <c r="C30" s="133">
        <f>'8部【詳細】'!H105</f>
        <v>5</v>
      </c>
      <c r="D30" s="139"/>
      <c r="E30" s="136">
        <f>'8部【詳細】'!I105</f>
        <v>5</v>
      </c>
      <c r="F30" s="136" t="s">
        <v>73</v>
      </c>
      <c r="G30" s="136">
        <f>'8部【詳細】'!M105</f>
        <v>2</v>
      </c>
      <c r="H30" s="139"/>
      <c r="I30" s="140"/>
      <c r="J30" s="133"/>
      <c r="K30" s="133">
        <f>'8部【詳細】'!N105</f>
        <v>2</v>
      </c>
      <c r="L30" s="133" t="s">
        <v>73</v>
      </c>
      <c r="M30" s="133">
        <f>'8部【詳細】'!R105</f>
        <v>5</v>
      </c>
      <c r="N30" s="139"/>
      <c r="O30" s="136">
        <f>'8部【詳細】'!S105</f>
        <v>5</v>
      </c>
      <c r="P30" s="136" t="s">
        <v>73</v>
      </c>
      <c r="Q30" s="136">
        <f>'8部【詳細】'!W105</f>
        <v>2</v>
      </c>
      <c r="R30" s="139"/>
    </row>
    <row r="31" spans="1:19" s="127" customFormat="1" ht="20.100000000000001" customHeight="1">
      <c r="A31" s="133" t="str">
        <f>IF(A30&lt;4,"×","○")</f>
        <v>×</v>
      </c>
      <c r="B31" s="133"/>
      <c r="C31" s="133" t="str">
        <f>IF(C30&lt;4,"×","○")</f>
        <v>○</v>
      </c>
      <c r="D31" s="139"/>
      <c r="E31" s="136" t="str">
        <f>IF(E30&lt;4,"×","○")</f>
        <v>○</v>
      </c>
      <c r="F31" s="136"/>
      <c r="G31" s="136" t="str">
        <f>IF(G30&lt;4,"×","○")</f>
        <v>×</v>
      </c>
      <c r="H31" s="139"/>
      <c r="I31" s="140"/>
      <c r="J31" s="133"/>
      <c r="K31" s="133" t="str">
        <f>IF(K30&lt;4,"×","○")</f>
        <v>×</v>
      </c>
      <c r="L31" s="133"/>
      <c r="M31" s="133" t="str">
        <f>IF(M30&lt;4,"×","○")</f>
        <v>○</v>
      </c>
      <c r="N31" s="139"/>
      <c r="O31" s="136" t="str">
        <f>IF(O30&lt;4,"×","○")</f>
        <v>○</v>
      </c>
      <c r="P31" s="136"/>
      <c r="Q31" s="136" t="str">
        <f>IF(Q30&lt;4,"×","○")</f>
        <v>×</v>
      </c>
      <c r="R31" s="139"/>
    </row>
    <row r="32" spans="1:19" s="147" customFormat="1" ht="20.100000000000001" customHeight="1">
      <c r="A32" s="141"/>
      <c r="B32" s="141"/>
      <c r="C32" s="141"/>
      <c r="D32" s="142"/>
      <c r="E32" s="143"/>
      <c r="F32" s="143"/>
      <c r="G32" s="143"/>
      <c r="H32" s="144"/>
      <c r="I32" s="145"/>
      <c r="J32" s="141"/>
      <c r="K32" s="141"/>
      <c r="L32" s="141"/>
      <c r="M32" s="141"/>
      <c r="N32" s="142"/>
      <c r="O32" s="146"/>
      <c r="P32" s="146"/>
      <c r="Q32" s="146"/>
      <c r="R32" s="142"/>
    </row>
    <row r="33" spans="1:24" s="148" customFormat="1" ht="20.100000000000001" customHeight="1" thickBot="1">
      <c r="E33" s="149"/>
      <c r="F33" s="149"/>
      <c r="G33" s="149"/>
      <c r="H33" s="149"/>
    </row>
    <row r="34" spans="1:24" s="127" customFormat="1" ht="20.100000000000001" customHeight="1">
      <c r="A34" s="150" t="s">
        <v>74</v>
      </c>
      <c r="B34" s="150"/>
      <c r="C34" s="150" t="s">
        <v>75</v>
      </c>
      <c r="D34" s="150"/>
      <c r="E34" s="150" t="s">
        <v>76</v>
      </c>
      <c r="F34" s="150"/>
      <c r="G34" s="150" t="s">
        <v>77</v>
      </c>
      <c r="H34" s="150"/>
      <c r="I34" s="150"/>
      <c r="J34" s="150"/>
      <c r="K34" s="150" t="s">
        <v>78</v>
      </c>
      <c r="L34" s="150"/>
      <c r="M34" s="150" t="s">
        <v>79</v>
      </c>
      <c r="N34" s="150"/>
      <c r="O34" s="150" t="s">
        <v>80</v>
      </c>
      <c r="P34" s="150"/>
      <c r="Q34" s="150" t="s">
        <v>81</v>
      </c>
      <c r="R34" s="150"/>
      <c r="U34" s="151"/>
      <c r="V34" s="151"/>
      <c r="W34" s="151"/>
      <c r="X34" s="151"/>
    </row>
    <row r="35" spans="1:24" s="127" customFormat="1" ht="20.100000000000001" customHeight="1" thickBot="1">
      <c r="A35" s="152" t="str">
        <f>IF(A30&lt;4,C29,A29)</f>
        <v>や組</v>
      </c>
      <c r="B35" s="152"/>
      <c r="C35" s="152" t="str">
        <f>IF(A30&lt;4,A29,C29)</f>
        <v>ROBINS</v>
      </c>
      <c r="D35" s="152"/>
      <c r="E35" s="152" t="str">
        <f>IF(E30&lt;4,G29,E29)</f>
        <v>Amigo</v>
      </c>
      <c r="F35" s="152"/>
      <c r="G35" s="152" t="str">
        <f>IF(E30&lt;4,E29,G29)</f>
        <v>まっしぐら</v>
      </c>
      <c r="H35" s="152"/>
      <c r="I35" s="152"/>
      <c r="J35" s="152"/>
      <c r="K35" s="152" t="str">
        <f>IF(K30&lt;4,M29,K29)</f>
        <v>TURBAN SHELL</v>
      </c>
      <c r="L35" s="152"/>
      <c r="M35" s="152" t="str">
        <f>IF(K30&lt;4,K29,M29)</f>
        <v>上菅田・新井ﾊﾞﾄﾞﾐﾝﾄﾝｸﾗﾌﾞ</v>
      </c>
      <c r="N35" s="152"/>
      <c r="O35" s="152" t="str">
        <f>IF(O30&lt;4,Q29,O29)</f>
        <v>潮崎会</v>
      </c>
      <c r="P35" s="152"/>
      <c r="Q35" s="152" t="str">
        <f>IF(O30&lt;4,O29,Q29)</f>
        <v>EAGLES</v>
      </c>
      <c r="R35" s="152"/>
      <c r="U35" s="151"/>
      <c r="V35" s="151"/>
      <c r="W35" s="151"/>
      <c r="X35" s="151"/>
    </row>
    <row r="36" spans="1:24" s="153" customFormat="1" ht="18.75"/>
    <row r="37" spans="1:24" s="153" customFormat="1" ht="18.75"/>
    <row r="38" spans="1:24" s="153" customFormat="1" ht="18.75"/>
    <row r="39" spans="1:24" s="153" customFormat="1" ht="18.75"/>
  </sheetData>
  <sheetProtection sheet="1" objects="1" scenarios="1"/>
  <protectedRanges>
    <protectedRange password="CF68" sqref="C1:F1 M1:P1" name="範囲1"/>
  </protectedRanges>
  <mergeCells count="53">
    <mergeCell ref="A20:A25"/>
    <mergeCell ref="I20:I25"/>
    <mergeCell ref="K20:K25"/>
    <mergeCell ref="A27:B27"/>
    <mergeCell ref="S20:S25"/>
    <mergeCell ref="G22:G23"/>
    <mergeCell ref="H22:H23"/>
    <mergeCell ref="Q22:Q23"/>
    <mergeCell ref="R22:R23"/>
    <mergeCell ref="G24:G25"/>
    <mergeCell ref="H24:H25"/>
    <mergeCell ref="Q24:Q25"/>
    <mergeCell ref="R24:R25"/>
    <mergeCell ref="A14:A19"/>
    <mergeCell ref="I14:I19"/>
    <mergeCell ref="K14:K19"/>
    <mergeCell ref="A8:A13"/>
    <mergeCell ref="I8:I13"/>
    <mergeCell ref="K8:K13"/>
    <mergeCell ref="G18:G19"/>
    <mergeCell ref="H18:H19"/>
    <mergeCell ref="S14:S19"/>
    <mergeCell ref="G16:G17"/>
    <mergeCell ref="H16:H17"/>
    <mergeCell ref="Q16:Q17"/>
    <mergeCell ref="R16:R17"/>
    <mergeCell ref="Q18:Q19"/>
    <mergeCell ref="R18:R19"/>
    <mergeCell ref="S8:S13"/>
    <mergeCell ref="G10:G11"/>
    <mergeCell ref="H10:H11"/>
    <mergeCell ref="Q10:Q11"/>
    <mergeCell ref="R10:R11"/>
    <mergeCell ref="G12:G13"/>
    <mergeCell ref="H12:H13"/>
    <mergeCell ref="Q12:Q13"/>
    <mergeCell ref="R12:R13"/>
    <mergeCell ref="S2:S7"/>
    <mergeCell ref="G4:G5"/>
    <mergeCell ref="H4:H5"/>
    <mergeCell ref="Q4:Q5"/>
    <mergeCell ref="R4:R5"/>
    <mergeCell ref="G6:G7"/>
    <mergeCell ref="H6:H7"/>
    <mergeCell ref="Q6:Q7"/>
    <mergeCell ref="R6:R7"/>
    <mergeCell ref="A1:B1"/>
    <mergeCell ref="G1:H1"/>
    <mergeCell ref="K1:L1"/>
    <mergeCell ref="Q1:R1"/>
    <mergeCell ref="A2:A7"/>
    <mergeCell ref="I2:I7"/>
    <mergeCell ref="K2:K7"/>
  </mergeCells>
  <phoneticPr fontId="1"/>
  <printOptions horizontalCentered="1" verticalCentered="1"/>
  <pageMargins left="0.78740157480314965" right="0.39370078740157483" top="0.98425196850393704" bottom="0.98425196850393704" header="0.51181102362204722" footer="0.51181102362204722"/>
  <pageSetup paperSize="8" scale="70" orientation="landscape" horizontalDpi="300" verticalDpi="300" r:id="rId1"/>
  <headerFooter alignWithMargins="0">
    <oddHeader>&amp;C&amp;20リーグ戦順位表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39"/>
  <sheetViews>
    <sheetView showGridLines="0" topLeftCell="I8" zoomScale="60" zoomScaleNormal="60" workbookViewId="0">
      <selection activeCell="N26" sqref="N26"/>
    </sheetView>
  </sheetViews>
  <sheetFormatPr defaultRowHeight="13.5"/>
  <cols>
    <col min="1" max="1" width="16.875" style="95" customWidth="1"/>
    <col min="2" max="2" width="15.875" style="95" customWidth="1"/>
    <col min="3" max="6" width="17.625" style="95" customWidth="1"/>
    <col min="7" max="8" width="14.625" style="95" customWidth="1"/>
    <col min="9" max="9" width="9" style="95"/>
    <col min="10" max="10" width="2.375" style="95" customWidth="1"/>
    <col min="11" max="11" width="16.875" style="95" customWidth="1"/>
    <col min="12" max="12" width="15.875" style="95" customWidth="1"/>
    <col min="13" max="16" width="17.625" style="95" customWidth="1"/>
    <col min="17" max="18" width="14.625" style="95" customWidth="1"/>
    <col min="19" max="256" width="9" style="95"/>
    <col min="257" max="257" width="16.875" style="95" customWidth="1"/>
    <col min="258" max="258" width="15.875" style="95" customWidth="1"/>
    <col min="259" max="262" width="17.625" style="95" customWidth="1"/>
    <col min="263" max="264" width="14.625" style="95" customWidth="1"/>
    <col min="265" max="265" width="9" style="95"/>
    <col min="266" max="266" width="2.375" style="95" customWidth="1"/>
    <col min="267" max="267" width="16.875" style="95" customWidth="1"/>
    <col min="268" max="268" width="15.875" style="95" customWidth="1"/>
    <col min="269" max="272" width="17.625" style="95" customWidth="1"/>
    <col min="273" max="274" width="14.625" style="95" customWidth="1"/>
    <col min="275" max="512" width="9" style="95"/>
    <col min="513" max="513" width="16.875" style="95" customWidth="1"/>
    <col min="514" max="514" width="15.875" style="95" customWidth="1"/>
    <col min="515" max="518" width="17.625" style="95" customWidth="1"/>
    <col min="519" max="520" width="14.625" style="95" customWidth="1"/>
    <col min="521" max="521" width="9" style="95"/>
    <col min="522" max="522" width="2.375" style="95" customWidth="1"/>
    <col min="523" max="523" width="16.875" style="95" customWidth="1"/>
    <col min="524" max="524" width="15.875" style="95" customWidth="1"/>
    <col min="525" max="528" width="17.625" style="95" customWidth="1"/>
    <col min="529" max="530" width="14.625" style="95" customWidth="1"/>
    <col min="531" max="768" width="9" style="95"/>
    <col min="769" max="769" width="16.875" style="95" customWidth="1"/>
    <col min="770" max="770" width="15.875" style="95" customWidth="1"/>
    <col min="771" max="774" width="17.625" style="95" customWidth="1"/>
    <col min="775" max="776" width="14.625" style="95" customWidth="1"/>
    <col min="777" max="777" width="9" style="95"/>
    <col min="778" max="778" width="2.375" style="95" customWidth="1"/>
    <col min="779" max="779" width="16.875" style="95" customWidth="1"/>
    <col min="780" max="780" width="15.875" style="95" customWidth="1"/>
    <col min="781" max="784" width="17.625" style="95" customWidth="1"/>
    <col min="785" max="786" width="14.625" style="95" customWidth="1"/>
    <col min="787" max="1024" width="9" style="95"/>
    <col min="1025" max="1025" width="16.875" style="95" customWidth="1"/>
    <col min="1026" max="1026" width="15.875" style="95" customWidth="1"/>
    <col min="1027" max="1030" width="17.625" style="95" customWidth="1"/>
    <col min="1031" max="1032" width="14.625" style="95" customWidth="1"/>
    <col min="1033" max="1033" width="9" style="95"/>
    <col min="1034" max="1034" width="2.375" style="95" customWidth="1"/>
    <col min="1035" max="1035" width="16.875" style="95" customWidth="1"/>
    <col min="1036" max="1036" width="15.875" style="95" customWidth="1"/>
    <col min="1037" max="1040" width="17.625" style="95" customWidth="1"/>
    <col min="1041" max="1042" width="14.625" style="95" customWidth="1"/>
    <col min="1043" max="1280" width="9" style="95"/>
    <col min="1281" max="1281" width="16.875" style="95" customWidth="1"/>
    <col min="1282" max="1282" width="15.875" style="95" customWidth="1"/>
    <col min="1283" max="1286" width="17.625" style="95" customWidth="1"/>
    <col min="1287" max="1288" width="14.625" style="95" customWidth="1"/>
    <col min="1289" max="1289" width="9" style="95"/>
    <col min="1290" max="1290" width="2.375" style="95" customWidth="1"/>
    <col min="1291" max="1291" width="16.875" style="95" customWidth="1"/>
    <col min="1292" max="1292" width="15.875" style="95" customWidth="1"/>
    <col min="1293" max="1296" width="17.625" style="95" customWidth="1"/>
    <col min="1297" max="1298" width="14.625" style="95" customWidth="1"/>
    <col min="1299" max="1536" width="9" style="95"/>
    <col min="1537" max="1537" width="16.875" style="95" customWidth="1"/>
    <col min="1538" max="1538" width="15.875" style="95" customWidth="1"/>
    <col min="1539" max="1542" width="17.625" style="95" customWidth="1"/>
    <col min="1543" max="1544" width="14.625" style="95" customWidth="1"/>
    <col min="1545" max="1545" width="9" style="95"/>
    <col min="1546" max="1546" width="2.375" style="95" customWidth="1"/>
    <col min="1547" max="1547" width="16.875" style="95" customWidth="1"/>
    <col min="1548" max="1548" width="15.875" style="95" customWidth="1"/>
    <col min="1549" max="1552" width="17.625" style="95" customWidth="1"/>
    <col min="1553" max="1554" width="14.625" style="95" customWidth="1"/>
    <col min="1555" max="1792" width="9" style="95"/>
    <col min="1793" max="1793" width="16.875" style="95" customWidth="1"/>
    <col min="1794" max="1794" width="15.875" style="95" customWidth="1"/>
    <col min="1795" max="1798" width="17.625" style="95" customWidth="1"/>
    <col min="1799" max="1800" width="14.625" style="95" customWidth="1"/>
    <col min="1801" max="1801" width="9" style="95"/>
    <col min="1802" max="1802" width="2.375" style="95" customWidth="1"/>
    <col min="1803" max="1803" width="16.875" style="95" customWidth="1"/>
    <col min="1804" max="1804" width="15.875" style="95" customWidth="1"/>
    <col min="1805" max="1808" width="17.625" style="95" customWidth="1"/>
    <col min="1809" max="1810" width="14.625" style="95" customWidth="1"/>
    <col min="1811" max="2048" width="9" style="95"/>
    <col min="2049" max="2049" width="16.875" style="95" customWidth="1"/>
    <col min="2050" max="2050" width="15.875" style="95" customWidth="1"/>
    <col min="2051" max="2054" width="17.625" style="95" customWidth="1"/>
    <col min="2055" max="2056" width="14.625" style="95" customWidth="1"/>
    <col min="2057" max="2057" width="9" style="95"/>
    <col min="2058" max="2058" width="2.375" style="95" customWidth="1"/>
    <col min="2059" max="2059" width="16.875" style="95" customWidth="1"/>
    <col min="2060" max="2060" width="15.875" style="95" customWidth="1"/>
    <col min="2061" max="2064" width="17.625" style="95" customWidth="1"/>
    <col min="2065" max="2066" width="14.625" style="95" customWidth="1"/>
    <col min="2067" max="2304" width="9" style="95"/>
    <col min="2305" max="2305" width="16.875" style="95" customWidth="1"/>
    <col min="2306" max="2306" width="15.875" style="95" customWidth="1"/>
    <col min="2307" max="2310" width="17.625" style="95" customWidth="1"/>
    <col min="2311" max="2312" width="14.625" style="95" customWidth="1"/>
    <col min="2313" max="2313" width="9" style="95"/>
    <col min="2314" max="2314" width="2.375" style="95" customWidth="1"/>
    <col min="2315" max="2315" width="16.875" style="95" customWidth="1"/>
    <col min="2316" max="2316" width="15.875" style="95" customWidth="1"/>
    <col min="2317" max="2320" width="17.625" style="95" customWidth="1"/>
    <col min="2321" max="2322" width="14.625" style="95" customWidth="1"/>
    <col min="2323" max="2560" width="9" style="95"/>
    <col min="2561" max="2561" width="16.875" style="95" customWidth="1"/>
    <col min="2562" max="2562" width="15.875" style="95" customWidth="1"/>
    <col min="2563" max="2566" width="17.625" style="95" customWidth="1"/>
    <col min="2567" max="2568" width="14.625" style="95" customWidth="1"/>
    <col min="2569" max="2569" width="9" style="95"/>
    <col min="2570" max="2570" width="2.375" style="95" customWidth="1"/>
    <col min="2571" max="2571" width="16.875" style="95" customWidth="1"/>
    <col min="2572" max="2572" width="15.875" style="95" customWidth="1"/>
    <col min="2573" max="2576" width="17.625" style="95" customWidth="1"/>
    <col min="2577" max="2578" width="14.625" style="95" customWidth="1"/>
    <col min="2579" max="2816" width="9" style="95"/>
    <col min="2817" max="2817" width="16.875" style="95" customWidth="1"/>
    <col min="2818" max="2818" width="15.875" style="95" customWidth="1"/>
    <col min="2819" max="2822" width="17.625" style="95" customWidth="1"/>
    <col min="2823" max="2824" width="14.625" style="95" customWidth="1"/>
    <col min="2825" max="2825" width="9" style="95"/>
    <col min="2826" max="2826" width="2.375" style="95" customWidth="1"/>
    <col min="2827" max="2827" width="16.875" style="95" customWidth="1"/>
    <col min="2828" max="2828" width="15.875" style="95" customWidth="1"/>
    <col min="2829" max="2832" width="17.625" style="95" customWidth="1"/>
    <col min="2833" max="2834" width="14.625" style="95" customWidth="1"/>
    <col min="2835" max="3072" width="9" style="95"/>
    <col min="3073" max="3073" width="16.875" style="95" customWidth="1"/>
    <col min="3074" max="3074" width="15.875" style="95" customWidth="1"/>
    <col min="3075" max="3078" width="17.625" style="95" customWidth="1"/>
    <col min="3079" max="3080" width="14.625" style="95" customWidth="1"/>
    <col min="3081" max="3081" width="9" style="95"/>
    <col min="3082" max="3082" width="2.375" style="95" customWidth="1"/>
    <col min="3083" max="3083" width="16.875" style="95" customWidth="1"/>
    <col min="3084" max="3084" width="15.875" style="95" customWidth="1"/>
    <col min="3085" max="3088" width="17.625" style="95" customWidth="1"/>
    <col min="3089" max="3090" width="14.625" style="95" customWidth="1"/>
    <col min="3091" max="3328" width="9" style="95"/>
    <col min="3329" max="3329" width="16.875" style="95" customWidth="1"/>
    <col min="3330" max="3330" width="15.875" style="95" customWidth="1"/>
    <col min="3331" max="3334" width="17.625" style="95" customWidth="1"/>
    <col min="3335" max="3336" width="14.625" style="95" customWidth="1"/>
    <col min="3337" max="3337" width="9" style="95"/>
    <col min="3338" max="3338" width="2.375" style="95" customWidth="1"/>
    <col min="3339" max="3339" width="16.875" style="95" customWidth="1"/>
    <col min="3340" max="3340" width="15.875" style="95" customWidth="1"/>
    <col min="3341" max="3344" width="17.625" style="95" customWidth="1"/>
    <col min="3345" max="3346" width="14.625" style="95" customWidth="1"/>
    <col min="3347" max="3584" width="9" style="95"/>
    <col min="3585" max="3585" width="16.875" style="95" customWidth="1"/>
    <col min="3586" max="3586" width="15.875" style="95" customWidth="1"/>
    <col min="3587" max="3590" width="17.625" style="95" customWidth="1"/>
    <col min="3591" max="3592" width="14.625" style="95" customWidth="1"/>
    <col min="3593" max="3593" width="9" style="95"/>
    <col min="3594" max="3594" width="2.375" style="95" customWidth="1"/>
    <col min="3595" max="3595" width="16.875" style="95" customWidth="1"/>
    <col min="3596" max="3596" width="15.875" style="95" customWidth="1"/>
    <col min="3597" max="3600" width="17.625" style="95" customWidth="1"/>
    <col min="3601" max="3602" width="14.625" style="95" customWidth="1"/>
    <col min="3603" max="3840" width="9" style="95"/>
    <col min="3841" max="3841" width="16.875" style="95" customWidth="1"/>
    <col min="3842" max="3842" width="15.875" style="95" customWidth="1"/>
    <col min="3843" max="3846" width="17.625" style="95" customWidth="1"/>
    <col min="3847" max="3848" width="14.625" style="95" customWidth="1"/>
    <col min="3849" max="3849" width="9" style="95"/>
    <col min="3850" max="3850" width="2.375" style="95" customWidth="1"/>
    <col min="3851" max="3851" width="16.875" style="95" customWidth="1"/>
    <col min="3852" max="3852" width="15.875" style="95" customWidth="1"/>
    <col min="3853" max="3856" width="17.625" style="95" customWidth="1"/>
    <col min="3857" max="3858" width="14.625" style="95" customWidth="1"/>
    <col min="3859" max="4096" width="9" style="95"/>
    <col min="4097" max="4097" width="16.875" style="95" customWidth="1"/>
    <col min="4098" max="4098" width="15.875" style="95" customWidth="1"/>
    <col min="4099" max="4102" width="17.625" style="95" customWidth="1"/>
    <col min="4103" max="4104" width="14.625" style="95" customWidth="1"/>
    <col min="4105" max="4105" width="9" style="95"/>
    <col min="4106" max="4106" width="2.375" style="95" customWidth="1"/>
    <col min="4107" max="4107" width="16.875" style="95" customWidth="1"/>
    <col min="4108" max="4108" width="15.875" style="95" customWidth="1"/>
    <col min="4109" max="4112" width="17.625" style="95" customWidth="1"/>
    <col min="4113" max="4114" width="14.625" style="95" customWidth="1"/>
    <col min="4115" max="4352" width="9" style="95"/>
    <col min="4353" max="4353" width="16.875" style="95" customWidth="1"/>
    <col min="4354" max="4354" width="15.875" style="95" customWidth="1"/>
    <col min="4355" max="4358" width="17.625" style="95" customWidth="1"/>
    <col min="4359" max="4360" width="14.625" style="95" customWidth="1"/>
    <col min="4361" max="4361" width="9" style="95"/>
    <col min="4362" max="4362" width="2.375" style="95" customWidth="1"/>
    <col min="4363" max="4363" width="16.875" style="95" customWidth="1"/>
    <col min="4364" max="4364" width="15.875" style="95" customWidth="1"/>
    <col min="4365" max="4368" width="17.625" style="95" customWidth="1"/>
    <col min="4369" max="4370" width="14.625" style="95" customWidth="1"/>
    <col min="4371" max="4608" width="9" style="95"/>
    <col min="4609" max="4609" width="16.875" style="95" customWidth="1"/>
    <col min="4610" max="4610" width="15.875" style="95" customWidth="1"/>
    <col min="4611" max="4614" width="17.625" style="95" customWidth="1"/>
    <col min="4615" max="4616" width="14.625" style="95" customWidth="1"/>
    <col min="4617" max="4617" width="9" style="95"/>
    <col min="4618" max="4618" width="2.375" style="95" customWidth="1"/>
    <col min="4619" max="4619" width="16.875" style="95" customWidth="1"/>
    <col min="4620" max="4620" width="15.875" style="95" customWidth="1"/>
    <col min="4621" max="4624" width="17.625" style="95" customWidth="1"/>
    <col min="4625" max="4626" width="14.625" style="95" customWidth="1"/>
    <col min="4627" max="4864" width="9" style="95"/>
    <col min="4865" max="4865" width="16.875" style="95" customWidth="1"/>
    <col min="4866" max="4866" width="15.875" style="95" customWidth="1"/>
    <col min="4867" max="4870" width="17.625" style="95" customWidth="1"/>
    <col min="4871" max="4872" width="14.625" style="95" customWidth="1"/>
    <col min="4873" max="4873" width="9" style="95"/>
    <col min="4874" max="4874" width="2.375" style="95" customWidth="1"/>
    <col min="4875" max="4875" width="16.875" style="95" customWidth="1"/>
    <col min="4876" max="4876" width="15.875" style="95" customWidth="1"/>
    <col min="4877" max="4880" width="17.625" style="95" customWidth="1"/>
    <col min="4881" max="4882" width="14.625" style="95" customWidth="1"/>
    <col min="4883" max="5120" width="9" style="95"/>
    <col min="5121" max="5121" width="16.875" style="95" customWidth="1"/>
    <col min="5122" max="5122" width="15.875" style="95" customWidth="1"/>
    <col min="5123" max="5126" width="17.625" style="95" customWidth="1"/>
    <col min="5127" max="5128" width="14.625" style="95" customWidth="1"/>
    <col min="5129" max="5129" width="9" style="95"/>
    <col min="5130" max="5130" width="2.375" style="95" customWidth="1"/>
    <col min="5131" max="5131" width="16.875" style="95" customWidth="1"/>
    <col min="5132" max="5132" width="15.875" style="95" customWidth="1"/>
    <col min="5133" max="5136" width="17.625" style="95" customWidth="1"/>
    <col min="5137" max="5138" width="14.625" style="95" customWidth="1"/>
    <col min="5139" max="5376" width="9" style="95"/>
    <col min="5377" max="5377" width="16.875" style="95" customWidth="1"/>
    <col min="5378" max="5378" width="15.875" style="95" customWidth="1"/>
    <col min="5379" max="5382" width="17.625" style="95" customWidth="1"/>
    <col min="5383" max="5384" width="14.625" style="95" customWidth="1"/>
    <col min="5385" max="5385" width="9" style="95"/>
    <col min="5386" max="5386" width="2.375" style="95" customWidth="1"/>
    <col min="5387" max="5387" width="16.875" style="95" customWidth="1"/>
    <col min="5388" max="5388" width="15.875" style="95" customWidth="1"/>
    <col min="5389" max="5392" width="17.625" style="95" customWidth="1"/>
    <col min="5393" max="5394" width="14.625" style="95" customWidth="1"/>
    <col min="5395" max="5632" width="9" style="95"/>
    <col min="5633" max="5633" width="16.875" style="95" customWidth="1"/>
    <col min="5634" max="5634" width="15.875" style="95" customWidth="1"/>
    <col min="5635" max="5638" width="17.625" style="95" customWidth="1"/>
    <col min="5639" max="5640" width="14.625" style="95" customWidth="1"/>
    <col min="5641" max="5641" width="9" style="95"/>
    <col min="5642" max="5642" width="2.375" style="95" customWidth="1"/>
    <col min="5643" max="5643" width="16.875" style="95" customWidth="1"/>
    <col min="5644" max="5644" width="15.875" style="95" customWidth="1"/>
    <col min="5645" max="5648" width="17.625" style="95" customWidth="1"/>
    <col min="5649" max="5650" width="14.625" style="95" customWidth="1"/>
    <col min="5651" max="5888" width="9" style="95"/>
    <col min="5889" max="5889" width="16.875" style="95" customWidth="1"/>
    <col min="5890" max="5890" width="15.875" style="95" customWidth="1"/>
    <col min="5891" max="5894" width="17.625" style="95" customWidth="1"/>
    <col min="5895" max="5896" width="14.625" style="95" customWidth="1"/>
    <col min="5897" max="5897" width="9" style="95"/>
    <col min="5898" max="5898" width="2.375" style="95" customWidth="1"/>
    <col min="5899" max="5899" width="16.875" style="95" customWidth="1"/>
    <col min="5900" max="5900" width="15.875" style="95" customWidth="1"/>
    <col min="5901" max="5904" width="17.625" style="95" customWidth="1"/>
    <col min="5905" max="5906" width="14.625" style="95" customWidth="1"/>
    <col min="5907" max="6144" width="9" style="95"/>
    <col min="6145" max="6145" width="16.875" style="95" customWidth="1"/>
    <col min="6146" max="6146" width="15.875" style="95" customWidth="1"/>
    <col min="6147" max="6150" width="17.625" style="95" customWidth="1"/>
    <col min="6151" max="6152" width="14.625" style="95" customWidth="1"/>
    <col min="6153" max="6153" width="9" style="95"/>
    <col min="6154" max="6154" width="2.375" style="95" customWidth="1"/>
    <col min="6155" max="6155" width="16.875" style="95" customWidth="1"/>
    <col min="6156" max="6156" width="15.875" style="95" customWidth="1"/>
    <col min="6157" max="6160" width="17.625" style="95" customWidth="1"/>
    <col min="6161" max="6162" width="14.625" style="95" customWidth="1"/>
    <col min="6163" max="6400" width="9" style="95"/>
    <col min="6401" max="6401" width="16.875" style="95" customWidth="1"/>
    <col min="6402" max="6402" width="15.875" style="95" customWidth="1"/>
    <col min="6403" max="6406" width="17.625" style="95" customWidth="1"/>
    <col min="6407" max="6408" width="14.625" style="95" customWidth="1"/>
    <col min="6409" max="6409" width="9" style="95"/>
    <col min="6410" max="6410" width="2.375" style="95" customWidth="1"/>
    <col min="6411" max="6411" width="16.875" style="95" customWidth="1"/>
    <col min="6412" max="6412" width="15.875" style="95" customWidth="1"/>
    <col min="6413" max="6416" width="17.625" style="95" customWidth="1"/>
    <col min="6417" max="6418" width="14.625" style="95" customWidth="1"/>
    <col min="6419" max="6656" width="9" style="95"/>
    <col min="6657" max="6657" width="16.875" style="95" customWidth="1"/>
    <col min="6658" max="6658" width="15.875" style="95" customWidth="1"/>
    <col min="6659" max="6662" width="17.625" style="95" customWidth="1"/>
    <col min="6663" max="6664" width="14.625" style="95" customWidth="1"/>
    <col min="6665" max="6665" width="9" style="95"/>
    <col min="6666" max="6666" width="2.375" style="95" customWidth="1"/>
    <col min="6667" max="6667" width="16.875" style="95" customWidth="1"/>
    <col min="6668" max="6668" width="15.875" style="95" customWidth="1"/>
    <col min="6669" max="6672" width="17.625" style="95" customWidth="1"/>
    <col min="6673" max="6674" width="14.625" style="95" customWidth="1"/>
    <col min="6675" max="6912" width="9" style="95"/>
    <col min="6913" max="6913" width="16.875" style="95" customWidth="1"/>
    <col min="6914" max="6914" width="15.875" style="95" customWidth="1"/>
    <col min="6915" max="6918" width="17.625" style="95" customWidth="1"/>
    <col min="6919" max="6920" width="14.625" style="95" customWidth="1"/>
    <col min="6921" max="6921" width="9" style="95"/>
    <col min="6922" max="6922" width="2.375" style="95" customWidth="1"/>
    <col min="6923" max="6923" width="16.875" style="95" customWidth="1"/>
    <col min="6924" max="6924" width="15.875" style="95" customWidth="1"/>
    <col min="6925" max="6928" width="17.625" style="95" customWidth="1"/>
    <col min="6929" max="6930" width="14.625" style="95" customWidth="1"/>
    <col min="6931" max="7168" width="9" style="95"/>
    <col min="7169" max="7169" width="16.875" style="95" customWidth="1"/>
    <col min="7170" max="7170" width="15.875" style="95" customWidth="1"/>
    <col min="7171" max="7174" width="17.625" style="95" customWidth="1"/>
    <col min="7175" max="7176" width="14.625" style="95" customWidth="1"/>
    <col min="7177" max="7177" width="9" style="95"/>
    <col min="7178" max="7178" width="2.375" style="95" customWidth="1"/>
    <col min="7179" max="7179" width="16.875" style="95" customWidth="1"/>
    <col min="7180" max="7180" width="15.875" style="95" customWidth="1"/>
    <col min="7181" max="7184" width="17.625" style="95" customWidth="1"/>
    <col min="7185" max="7186" width="14.625" style="95" customWidth="1"/>
    <col min="7187" max="7424" width="9" style="95"/>
    <col min="7425" max="7425" width="16.875" style="95" customWidth="1"/>
    <col min="7426" max="7426" width="15.875" style="95" customWidth="1"/>
    <col min="7427" max="7430" width="17.625" style="95" customWidth="1"/>
    <col min="7431" max="7432" width="14.625" style="95" customWidth="1"/>
    <col min="7433" max="7433" width="9" style="95"/>
    <col min="7434" max="7434" width="2.375" style="95" customWidth="1"/>
    <col min="7435" max="7435" width="16.875" style="95" customWidth="1"/>
    <col min="7436" max="7436" width="15.875" style="95" customWidth="1"/>
    <col min="7437" max="7440" width="17.625" style="95" customWidth="1"/>
    <col min="7441" max="7442" width="14.625" style="95" customWidth="1"/>
    <col min="7443" max="7680" width="9" style="95"/>
    <col min="7681" max="7681" width="16.875" style="95" customWidth="1"/>
    <col min="7682" max="7682" width="15.875" style="95" customWidth="1"/>
    <col min="7683" max="7686" width="17.625" style="95" customWidth="1"/>
    <col min="7687" max="7688" width="14.625" style="95" customWidth="1"/>
    <col min="7689" max="7689" width="9" style="95"/>
    <col min="7690" max="7690" width="2.375" style="95" customWidth="1"/>
    <col min="7691" max="7691" width="16.875" style="95" customWidth="1"/>
    <col min="7692" max="7692" width="15.875" style="95" customWidth="1"/>
    <col min="7693" max="7696" width="17.625" style="95" customWidth="1"/>
    <col min="7697" max="7698" width="14.625" style="95" customWidth="1"/>
    <col min="7699" max="7936" width="9" style="95"/>
    <col min="7937" max="7937" width="16.875" style="95" customWidth="1"/>
    <col min="7938" max="7938" width="15.875" style="95" customWidth="1"/>
    <col min="7939" max="7942" width="17.625" style="95" customWidth="1"/>
    <col min="7943" max="7944" width="14.625" style="95" customWidth="1"/>
    <col min="7945" max="7945" width="9" style="95"/>
    <col min="7946" max="7946" width="2.375" style="95" customWidth="1"/>
    <col min="7947" max="7947" width="16.875" style="95" customWidth="1"/>
    <col min="7948" max="7948" width="15.875" style="95" customWidth="1"/>
    <col min="7949" max="7952" width="17.625" style="95" customWidth="1"/>
    <col min="7953" max="7954" width="14.625" style="95" customWidth="1"/>
    <col min="7955" max="8192" width="9" style="95"/>
    <col min="8193" max="8193" width="16.875" style="95" customWidth="1"/>
    <col min="8194" max="8194" width="15.875" style="95" customWidth="1"/>
    <col min="8195" max="8198" width="17.625" style="95" customWidth="1"/>
    <col min="8199" max="8200" width="14.625" style="95" customWidth="1"/>
    <col min="8201" max="8201" width="9" style="95"/>
    <col min="8202" max="8202" width="2.375" style="95" customWidth="1"/>
    <col min="8203" max="8203" width="16.875" style="95" customWidth="1"/>
    <col min="8204" max="8204" width="15.875" style="95" customWidth="1"/>
    <col min="8205" max="8208" width="17.625" style="95" customWidth="1"/>
    <col min="8209" max="8210" width="14.625" style="95" customWidth="1"/>
    <col min="8211" max="8448" width="9" style="95"/>
    <col min="8449" max="8449" width="16.875" style="95" customWidth="1"/>
    <col min="8450" max="8450" width="15.875" style="95" customWidth="1"/>
    <col min="8451" max="8454" width="17.625" style="95" customWidth="1"/>
    <col min="8455" max="8456" width="14.625" style="95" customWidth="1"/>
    <col min="8457" max="8457" width="9" style="95"/>
    <col min="8458" max="8458" width="2.375" style="95" customWidth="1"/>
    <col min="8459" max="8459" width="16.875" style="95" customWidth="1"/>
    <col min="8460" max="8460" width="15.875" style="95" customWidth="1"/>
    <col min="8461" max="8464" width="17.625" style="95" customWidth="1"/>
    <col min="8465" max="8466" width="14.625" style="95" customWidth="1"/>
    <col min="8467" max="8704" width="9" style="95"/>
    <col min="8705" max="8705" width="16.875" style="95" customWidth="1"/>
    <col min="8706" max="8706" width="15.875" style="95" customWidth="1"/>
    <col min="8707" max="8710" width="17.625" style="95" customWidth="1"/>
    <col min="8711" max="8712" width="14.625" style="95" customWidth="1"/>
    <col min="8713" max="8713" width="9" style="95"/>
    <col min="8714" max="8714" width="2.375" style="95" customWidth="1"/>
    <col min="8715" max="8715" width="16.875" style="95" customWidth="1"/>
    <col min="8716" max="8716" width="15.875" style="95" customWidth="1"/>
    <col min="8717" max="8720" width="17.625" style="95" customWidth="1"/>
    <col min="8721" max="8722" width="14.625" style="95" customWidth="1"/>
    <col min="8723" max="8960" width="9" style="95"/>
    <col min="8961" max="8961" width="16.875" style="95" customWidth="1"/>
    <col min="8962" max="8962" width="15.875" style="95" customWidth="1"/>
    <col min="8963" max="8966" width="17.625" style="95" customWidth="1"/>
    <col min="8967" max="8968" width="14.625" style="95" customWidth="1"/>
    <col min="8969" max="8969" width="9" style="95"/>
    <col min="8970" max="8970" width="2.375" style="95" customWidth="1"/>
    <col min="8971" max="8971" width="16.875" style="95" customWidth="1"/>
    <col min="8972" max="8972" width="15.875" style="95" customWidth="1"/>
    <col min="8973" max="8976" width="17.625" style="95" customWidth="1"/>
    <col min="8977" max="8978" width="14.625" style="95" customWidth="1"/>
    <col min="8979" max="9216" width="9" style="95"/>
    <col min="9217" max="9217" width="16.875" style="95" customWidth="1"/>
    <col min="9218" max="9218" width="15.875" style="95" customWidth="1"/>
    <col min="9219" max="9222" width="17.625" style="95" customWidth="1"/>
    <col min="9223" max="9224" width="14.625" style="95" customWidth="1"/>
    <col min="9225" max="9225" width="9" style="95"/>
    <col min="9226" max="9226" width="2.375" style="95" customWidth="1"/>
    <col min="9227" max="9227" width="16.875" style="95" customWidth="1"/>
    <col min="9228" max="9228" width="15.875" style="95" customWidth="1"/>
    <col min="9229" max="9232" width="17.625" style="95" customWidth="1"/>
    <col min="9233" max="9234" width="14.625" style="95" customWidth="1"/>
    <col min="9235" max="9472" width="9" style="95"/>
    <col min="9473" max="9473" width="16.875" style="95" customWidth="1"/>
    <col min="9474" max="9474" width="15.875" style="95" customWidth="1"/>
    <col min="9475" max="9478" width="17.625" style="95" customWidth="1"/>
    <col min="9479" max="9480" width="14.625" style="95" customWidth="1"/>
    <col min="9481" max="9481" width="9" style="95"/>
    <col min="9482" max="9482" width="2.375" style="95" customWidth="1"/>
    <col min="9483" max="9483" width="16.875" style="95" customWidth="1"/>
    <col min="9484" max="9484" width="15.875" style="95" customWidth="1"/>
    <col min="9485" max="9488" width="17.625" style="95" customWidth="1"/>
    <col min="9489" max="9490" width="14.625" style="95" customWidth="1"/>
    <col min="9491" max="9728" width="9" style="95"/>
    <col min="9729" max="9729" width="16.875" style="95" customWidth="1"/>
    <col min="9730" max="9730" width="15.875" style="95" customWidth="1"/>
    <col min="9731" max="9734" width="17.625" style="95" customWidth="1"/>
    <col min="9735" max="9736" width="14.625" style="95" customWidth="1"/>
    <col min="9737" max="9737" width="9" style="95"/>
    <col min="9738" max="9738" width="2.375" style="95" customWidth="1"/>
    <col min="9739" max="9739" width="16.875" style="95" customWidth="1"/>
    <col min="9740" max="9740" width="15.875" style="95" customWidth="1"/>
    <col min="9741" max="9744" width="17.625" style="95" customWidth="1"/>
    <col min="9745" max="9746" width="14.625" style="95" customWidth="1"/>
    <col min="9747" max="9984" width="9" style="95"/>
    <col min="9985" max="9985" width="16.875" style="95" customWidth="1"/>
    <col min="9986" max="9986" width="15.875" style="95" customWidth="1"/>
    <col min="9987" max="9990" width="17.625" style="95" customWidth="1"/>
    <col min="9991" max="9992" width="14.625" style="95" customWidth="1"/>
    <col min="9993" max="9993" width="9" style="95"/>
    <col min="9994" max="9994" width="2.375" style="95" customWidth="1"/>
    <col min="9995" max="9995" width="16.875" style="95" customWidth="1"/>
    <col min="9996" max="9996" width="15.875" style="95" customWidth="1"/>
    <col min="9997" max="10000" width="17.625" style="95" customWidth="1"/>
    <col min="10001" max="10002" width="14.625" style="95" customWidth="1"/>
    <col min="10003" max="10240" width="9" style="95"/>
    <col min="10241" max="10241" width="16.875" style="95" customWidth="1"/>
    <col min="10242" max="10242" width="15.875" style="95" customWidth="1"/>
    <col min="10243" max="10246" width="17.625" style="95" customWidth="1"/>
    <col min="10247" max="10248" width="14.625" style="95" customWidth="1"/>
    <col min="10249" max="10249" width="9" style="95"/>
    <col min="10250" max="10250" width="2.375" style="95" customWidth="1"/>
    <col min="10251" max="10251" width="16.875" style="95" customWidth="1"/>
    <col min="10252" max="10252" width="15.875" style="95" customWidth="1"/>
    <col min="10253" max="10256" width="17.625" style="95" customWidth="1"/>
    <col min="10257" max="10258" width="14.625" style="95" customWidth="1"/>
    <col min="10259" max="10496" width="9" style="95"/>
    <col min="10497" max="10497" width="16.875" style="95" customWidth="1"/>
    <col min="10498" max="10498" width="15.875" style="95" customWidth="1"/>
    <col min="10499" max="10502" width="17.625" style="95" customWidth="1"/>
    <col min="10503" max="10504" width="14.625" style="95" customWidth="1"/>
    <col min="10505" max="10505" width="9" style="95"/>
    <col min="10506" max="10506" width="2.375" style="95" customWidth="1"/>
    <col min="10507" max="10507" width="16.875" style="95" customWidth="1"/>
    <col min="10508" max="10508" width="15.875" style="95" customWidth="1"/>
    <col min="10509" max="10512" width="17.625" style="95" customWidth="1"/>
    <col min="10513" max="10514" width="14.625" style="95" customWidth="1"/>
    <col min="10515" max="10752" width="9" style="95"/>
    <col min="10753" max="10753" width="16.875" style="95" customWidth="1"/>
    <col min="10754" max="10754" width="15.875" style="95" customWidth="1"/>
    <col min="10755" max="10758" width="17.625" style="95" customWidth="1"/>
    <col min="10759" max="10760" width="14.625" style="95" customWidth="1"/>
    <col min="10761" max="10761" width="9" style="95"/>
    <col min="10762" max="10762" width="2.375" style="95" customWidth="1"/>
    <col min="10763" max="10763" width="16.875" style="95" customWidth="1"/>
    <col min="10764" max="10764" width="15.875" style="95" customWidth="1"/>
    <col min="10765" max="10768" width="17.625" style="95" customWidth="1"/>
    <col min="10769" max="10770" width="14.625" style="95" customWidth="1"/>
    <col min="10771" max="11008" width="9" style="95"/>
    <col min="11009" max="11009" width="16.875" style="95" customWidth="1"/>
    <col min="11010" max="11010" width="15.875" style="95" customWidth="1"/>
    <col min="11011" max="11014" width="17.625" style="95" customWidth="1"/>
    <col min="11015" max="11016" width="14.625" style="95" customWidth="1"/>
    <col min="11017" max="11017" width="9" style="95"/>
    <col min="11018" max="11018" width="2.375" style="95" customWidth="1"/>
    <col min="11019" max="11019" width="16.875" style="95" customWidth="1"/>
    <col min="11020" max="11020" width="15.875" style="95" customWidth="1"/>
    <col min="11021" max="11024" width="17.625" style="95" customWidth="1"/>
    <col min="11025" max="11026" width="14.625" style="95" customWidth="1"/>
    <col min="11027" max="11264" width="9" style="95"/>
    <col min="11265" max="11265" width="16.875" style="95" customWidth="1"/>
    <col min="11266" max="11266" width="15.875" style="95" customWidth="1"/>
    <col min="11267" max="11270" width="17.625" style="95" customWidth="1"/>
    <col min="11271" max="11272" width="14.625" style="95" customWidth="1"/>
    <col min="11273" max="11273" width="9" style="95"/>
    <col min="11274" max="11274" width="2.375" style="95" customWidth="1"/>
    <col min="11275" max="11275" width="16.875" style="95" customWidth="1"/>
    <col min="11276" max="11276" width="15.875" style="95" customWidth="1"/>
    <col min="11277" max="11280" width="17.625" style="95" customWidth="1"/>
    <col min="11281" max="11282" width="14.625" style="95" customWidth="1"/>
    <col min="11283" max="11520" width="9" style="95"/>
    <col min="11521" max="11521" width="16.875" style="95" customWidth="1"/>
    <col min="11522" max="11522" width="15.875" style="95" customWidth="1"/>
    <col min="11523" max="11526" width="17.625" style="95" customWidth="1"/>
    <col min="11527" max="11528" width="14.625" style="95" customWidth="1"/>
    <col min="11529" max="11529" width="9" style="95"/>
    <col min="11530" max="11530" width="2.375" style="95" customWidth="1"/>
    <col min="11531" max="11531" width="16.875" style="95" customWidth="1"/>
    <col min="11532" max="11532" width="15.875" style="95" customWidth="1"/>
    <col min="11533" max="11536" width="17.625" style="95" customWidth="1"/>
    <col min="11537" max="11538" width="14.625" style="95" customWidth="1"/>
    <col min="11539" max="11776" width="9" style="95"/>
    <col min="11777" max="11777" width="16.875" style="95" customWidth="1"/>
    <col min="11778" max="11778" width="15.875" style="95" customWidth="1"/>
    <col min="11779" max="11782" width="17.625" style="95" customWidth="1"/>
    <col min="11783" max="11784" width="14.625" style="95" customWidth="1"/>
    <col min="11785" max="11785" width="9" style="95"/>
    <col min="11786" max="11786" width="2.375" style="95" customWidth="1"/>
    <col min="11787" max="11787" width="16.875" style="95" customWidth="1"/>
    <col min="11788" max="11788" width="15.875" style="95" customWidth="1"/>
    <col min="11789" max="11792" width="17.625" style="95" customWidth="1"/>
    <col min="11793" max="11794" width="14.625" style="95" customWidth="1"/>
    <col min="11795" max="12032" width="9" style="95"/>
    <col min="12033" max="12033" width="16.875" style="95" customWidth="1"/>
    <col min="12034" max="12034" width="15.875" style="95" customWidth="1"/>
    <col min="12035" max="12038" width="17.625" style="95" customWidth="1"/>
    <col min="12039" max="12040" width="14.625" style="95" customWidth="1"/>
    <col min="12041" max="12041" width="9" style="95"/>
    <col min="12042" max="12042" width="2.375" style="95" customWidth="1"/>
    <col min="12043" max="12043" width="16.875" style="95" customWidth="1"/>
    <col min="12044" max="12044" width="15.875" style="95" customWidth="1"/>
    <col min="12045" max="12048" width="17.625" style="95" customWidth="1"/>
    <col min="12049" max="12050" width="14.625" style="95" customWidth="1"/>
    <col min="12051" max="12288" width="9" style="95"/>
    <col min="12289" max="12289" width="16.875" style="95" customWidth="1"/>
    <col min="12290" max="12290" width="15.875" style="95" customWidth="1"/>
    <col min="12291" max="12294" width="17.625" style="95" customWidth="1"/>
    <col min="12295" max="12296" width="14.625" style="95" customWidth="1"/>
    <col min="12297" max="12297" width="9" style="95"/>
    <col min="12298" max="12298" width="2.375" style="95" customWidth="1"/>
    <col min="12299" max="12299" width="16.875" style="95" customWidth="1"/>
    <col min="12300" max="12300" width="15.875" style="95" customWidth="1"/>
    <col min="12301" max="12304" width="17.625" style="95" customWidth="1"/>
    <col min="12305" max="12306" width="14.625" style="95" customWidth="1"/>
    <col min="12307" max="12544" width="9" style="95"/>
    <col min="12545" max="12545" width="16.875" style="95" customWidth="1"/>
    <col min="12546" max="12546" width="15.875" style="95" customWidth="1"/>
    <col min="12547" max="12550" width="17.625" style="95" customWidth="1"/>
    <col min="12551" max="12552" width="14.625" style="95" customWidth="1"/>
    <col min="12553" max="12553" width="9" style="95"/>
    <col min="12554" max="12554" width="2.375" style="95" customWidth="1"/>
    <col min="12555" max="12555" width="16.875" style="95" customWidth="1"/>
    <col min="12556" max="12556" width="15.875" style="95" customWidth="1"/>
    <col min="12557" max="12560" width="17.625" style="95" customWidth="1"/>
    <col min="12561" max="12562" width="14.625" style="95" customWidth="1"/>
    <col min="12563" max="12800" width="9" style="95"/>
    <col min="12801" max="12801" width="16.875" style="95" customWidth="1"/>
    <col min="12802" max="12802" width="15.875" style="95" customWidth="1"/>
    <col min="12803" max="12806" width="17.625" style="95" customWidth="1"/>
    <col min="12807" max="12808" width="14.625" style="95" customWidth="1"/>
    <col min="12809" max="12809" width="9" style="95"/>
    <col min="12810" max="12810" width="2.375" style="95" customWidth="1"/>
    <col min="12811" max="12811" width="16.875" style="95" customWidth="1"/>
    <col min="12812" max="12812" width="15.875" style="95" customWidth="1"/>
    <col min="12813" max="12816" width="17.625" style="95" customWidth="1"/>
    <col min="12817" max="12818" width="14.625" style="95" customWidth="1"/>
    <col min="12819" max="13056" width="9" style="95"/>
    <col min="13057" max="13057" width="16.875" style="95" customWidth="1"/>
    <col min="13058" max="13058" width="15.875" style="95" customWidth="1"/>
    <col min="13059" max="13062" width="17.625" style="95" customWidth="1"/>
    <col min="13063" max="13064" width="14.625" style="95" customWidth="1"/>
    <col min="13065" max="13065" width="9" style="95"/>
    <col min="13066" max="13066" width="2.375" style="95" customWidth="1"/>
    <col min="13067" max="13067" width="16.875" style="95" customWidth="1"/>
    <col min="13068" max="13068" width="15.875" style="95" customWidth="1"/>
    <col min="13069" max="13072" width="17.625" style="95" customWidth="1"/>
    <col min="13073" max="13074" width="14.625" style="95" customWidth="1"/>
    <col min="13075" max="13312" width="9" style="95"/>
    <col min="13313" max="13313" width="16.875" style="95" customWidth="1"/>
    <col min="13314" max="13314" width="15.875" style="95" customWidth="1"/>
    <col min="13315" max="13318" width="17.625" style="95" customWidth="1"/>
    <col min="13319" max="13320" width="14.625" style="95" customWidth="1"/>
    <col min="13321" max="13321" width="9" style="95"/>
    <col min="13322" max="13322" width="2.375" style="95" customWidth="1"/>
    <col min="13323" max="13323" width="16.875" style="95" customWidth="1"/>
    <col min="13324" max="13324" width="15.875" style="95" customWidth="1"/>
    <col min="13325" max="13328" width="17.625" style="95" customWidth="1"/>
    <col min="13329" max="13330" width="14.625" style="95" customWidth="1"/>
    <col min="13331" max="13568" width="9" style="95"/>
    <col min="13569" max="13569" width="16.875" style="95" customWidth="1"/>
    <col min="13570" max="13570" width="15.875" style="95" customWidth="1"/>
    <col min="13571" max="13574" width="17.625" style="95" customWidth="1"/>
    <col min="13575" max="13576" width="14.625" style="95" customWidth="1"/>
    <col min="13577" max="13577" width="9" style="95"/>
    <col min="13578" max="13578" width="2.375" style="95" customWidth="1"/>
    <col min="13579" max="13579" width="16.875" style="95" customWidth="1"/>
    <col min="13580" max="13580" width="15.875" style="95" customWidth="1"/>
    <col min="13581" max="13584" width="17.625" style="95" customWidth="1"/>
    <col min="13585" max="13586" width="14.625" style="95" customWidth="1"/>
    <col min="13587" max="13824" width="9" style="95"/>
    <col min="13825" max="13825" width="16.875" style="95" customWidth="1"/>
    <col min="13826" max="13826" width="15.875" style="95" customWidth="1"/>
    <col min="13827" max="13830" width="17.625" style="95" customWidth="1"/>
    <col min="13831" max="13832" width="14.625" style="95" customWidth="1"/>
    <col min="13833" max="13833" width="9" style="95"/>
    <col min="13834" max="13834" width="2.375" style="95" customWidth="1"/>
    <col min="13835" max="13835" width="16.875" style="95" customWidth="1"/>
    <col min="13836" max="13836" width="15.875" style="95" customWidth="1"/>
    <col min="13837" max="13840" width="17.625" style="95" customWidth="1"/>
    <col min="13841" max="13842" width="14.625" style="95" customWidth="1"/>
    <col min="13843" max="14080" width="9" style="95"/>
    <col min="14081" max="14081" width="16.875" style="95" customWidth="1"/>
    <col min="14082" max="14082" width="15.875" style="95" customWidth="1"/>
    <col min="14083" max="14086" width="17.625" style="95" customWidth="1"/>
    <col min="14087" max="14088" width="14.625" style="95" customWidth="1"/>
    <col min="14089" max="14089" width="9" style="95"/>
    <col min="14090" max="14090" width="2.375" style="95" customWidth="1"/>
    <col min="14091" max="14091" width="16.875" style="95" customWidth="1"/>
    <col min="14092" max="14092" width="15.875" style="95" customWidth="1"/>
    <col min="14093" max="14096" width="17.625" style="95" customWidth="1"/>
    <col min="14097" max="14098" width="14.625" style="95" customWidth="1"/>
    <col min="14099" max="14336" width="9" style="95"/>
    <col min="14337" max="14337" width="16.875" style="95" customWidth="1"/>
    <col min="14338" max="14338" width="15.875" style="95" customWidth="1"/>
    <col min="14339" max="14342" width="17.625" style="95" customWidth="1"/>
    <col min="14343" max="14344" width="14.625" style="95" customWidth="1"/>
    <col min="14345" max="14345" width="9" style="95"/>
    <col min="14346" max="14346" width="2.375" style="95" customWidth="1"/>
    <col min="14347" max="14347" width="16.875" style="95" customWidth="1"/>
    <col min="14348" max="14348" width="15.875" style="95" customWidth="1"/>
    <col min="14349" max="14352" width="17.625" style="95" customWidth="1"/>
    <col min="14353" max="14354" width="14.625" style="95" customWidth="1"/>
    <col min="14355" max="14592" width="9" style="95"/>
    <col min="14593" max="14593" width="16.875" style="95" customWidth="1"/>
    <col min="14594" max="14594" width="15.875" style="95" customWidth="1"/>
    <col min="14595" max="14598" width="17.625" style="95" customWidth="1"/>
    <col min="14599" max="14600" width="14.625" style="95" customWidth="1"/>
    <col min="14601" max="14601" width="9" style="95"/>
    <col min="14602" max="14602" width="2.375" style="95" customWidth="1"/>
    <col min="14603" max="14603" width="16.875" style="95" customWidth="1"/>
    <col min="14604" max="14604" width="15.875" style="95" customWidth="1"/>
    <col min="14605" max="14608" width="17.625" style="95" customWidth="1"/>
    <col min="14609" max="14610" width="14.625" style="95" customWidth="1"/>
    <col min="14611" max="14848" width="9" style="95"/>
    <col min="14849" max="14849" width="16.875" style="95" customWidth="1"/>
    <col min="14850" max="14850" width="15.875" style="95" customWidth="1"/>
    <col min="14851" max="14854" width="17.625" style="95" customWidth="1"/>
    <col min="14855" max="14856" width="14.625" style="95" customWidth="1"/>
    <col min="14857" max="14857" width="9" style="95"/>
    <col min="14858" max="14858" width="2.375" style="95" customWidth="1"/>
    <col min="14859" max="14859" width="16.875" style="95" customWidth="1"/>
    <col min="14860" max="14860" width="15.875" style="95" customWidth="1"/>
    <col min="14861" max="14864" width="17.625" style="95" customWidth="1"/>
    <col min="14865" max="14866" width="14.625" style="95" customWidth="1"/>
    <col min="14867" max="15104" width="9" style="95"/>
    <col min="15105" max="15105" width="16.875" style="95" customWidth="1"/>
    <col min="15106" max="15106" width="15.875" style="95" customWidth="1"/>
    <col min="15107" max="15110" width="17.625" style="95" customWidth="1"/>
    <col min="15111" max="15112" width="14.625" style="95" customWidth="1"/>
    <col min="15113" max="15113" width="9" style="95"/>
    <col min="15114" max="15114" width="2.375" style="95" customWidth="1"/>
    <col min="15115" max="15115" width="16.875" style="95" customWidth="1"/>
    <col min="15116" max="15116" width="15.875" style="95" customWidth="1"/>
    <col min="15117" max="15120" width="17.625" style="95" customWidth="1"/>
    <col min="15121" max="15122" width="14.625" style="95" customWidth="1"/>
    <col min="15123" max="15360" width="9" style="95"/>
    <col min="15361" max="15361" width="16.875" style="95" customWidth="1"/>
    <col min="15362" max="15362" width="15.875" style="95" customWidth="1"/>
    <col min="15363" max="15366" width="17.625" style="95" customWidth="1"/>
    <col min="15367" max="15368" width="14.625" style="95" customWidth="1"/>
    <col min="15369" max="15369" width="9" style="95"/>
    <col min="15370" max="15370" width="2.375" style="95" customWidth="1"/>
    <col min="15371" max="15371" width="16.875" style="95" customWidth="1"/>
    <col min="15372" max="15372" width="15.875" style="95" customWidth="1"/>
    <col min="15373" max="15376" width="17.625" style="95" customWidth="1"/>
    <col min="15377" max="15378" width="14.625" style="95" customWidth="1"/>
    <col min="15379" max="15616" width="9" style="95"/>
    <col min="15617" max="15617" width="16.875" style="95" customWidth="1"/>
    <col min="15618" max="15618" width="15.875" style="95" customWidth="1"/>
    <col min="15619" max="15622" width="17.625" style="95" customWidth="1"/>
    <col min="15623" max="15624" width="14.625" style="95" customWidth="1"/>
    <col min="15625" max="15625" width="9" style="95"/>
    <col min="15626" max="15626" width="2.375" style="95" customWidth="1"/>
    <col min="15627" max="15627" width="16.875" style="95" customWidth="1"/>
    <col min="15628" max="15628" width="15.875" style="95" customWidth="1"/>
    <col min="15629" max="15632" width="17.625" style="95" customWidth="1"/>
    <col min="15633" max="15634" width="14.625" style="95" customWidth="1"/>
    <col min="15635" max="15872" width="9" style="95"/>
    <col min="15873" max="15873" width="16.875" style="95" customWidth="1"/>
    <col min="15874" max="15874" width="15.875" style="95" customWidth="1"/>
    <col min="15875" max="15878" width="17.625" style="95" customWidth="1"/>
    <col min="15879" max="15880" width="14.625" style="95" customWidth="1"/>
    <col min="15881" max="15881" width="9" style="95"/>
    <col min="15882" max="15882" width="2.375" style="95" customWidth="1"/>
    <col min="15883" max="15883" width="16.875" style="95" customWidth="1"/>
    <col min="15884" max="15884" width="15.875" style="95" customWidth="1"/>
    <col min="15885" max="15888" width="17.625" style="95" customWidth="1"/>
    <col min="15889" max="15890" width="14.625" style="95" customWidth="1"/>
    <col min="15891" max="16128" width="9" style="95"/>
    <col min="16129" max="16129" width="16.875" style="95" customWidth="1"/>
    <col min="16130" max="16130" width="15.875" style="95" customWidth="1"/>
    <col min="16131" max="16134" width="17.625" style="95" customWidth="1"/>
    <col min="16135" max="16136" width="14.625" style="95" customWidth="1"/>
    <col min="16137" max="16137" width="9" style="95"/>
    <col min="16138" max="16138" width="2.375" style="95" customWidth="1"/>
    <col min="16139" max="16139" width="16.875" style="95" customWidth="1"/>
    <col min="16140" max="16140" width="15.875" style="95" customWidth="1"/>
    <col min="16141" max="16144" width="17.625" style="95" customWidth="1"/>
    <col min="16145" max="16146" width="14.625" style="95" customWidth="1"/>
    <col min="16147" max="16384" width="9" style="95"/>
  </cols>
  <sheetData>
    <row r="1" spans="1:19" ht="70.5" customHeight="1">
      <c r="A1" s="399" t="s">
        <v>335</v>
      </c>
      <c r="B1" s="400"/>
      <c r="C1" s="93" t="str">
        <f>A2</f>
        <v>チャレンジャー</v>
      </c>
      <c r="D1" s="93" t="str">
        <f>A8</f>
        <v>鶴羽会</v>
      </c>
      <c r="E1" s="93" t="str">
        <f>A14</f>
        <v>戸塚あすなろ</v>
      </c>
      <c r="F1" s="93" t="str">
        <f>A20</f>
        <v>ガチンコCLUB</v>
      </c>
      <c r="G1" s="401" t="s">
        <v>46</v>
      </c>
      <c r="H1" s="402"/>
      <c r="I1" s="94" t="s">
        <v>47</v>
      </c>
      <c r="K1" s="399" t="s">
        <v>336</v>
      </c>
      <c r="L1" s="400"/>
      <c r="M1" s="93" t="str">
        <f>K2</f>
        <v>IBS</v>
      </c>
      <c r="N1" s="93" t="str">
        <f>K8</f>
        <v>トップバドミントンクラブ</v>
      </c>
      <c r="O1" s="93" t="str">
        <f>K14</f>
        <v>スピリタス</v>
      </c>
      <c r="P1" s="93" t="str">
        <f>K20</f>
        <v>NEBELHORN</v>
      </c>
      <c r="Q1" s="401" t="s">
        <v>46</v>
      </c>
      <c r="R1" s="402"/>
      <c r="S1" s="94" t="s">
        <v>47</v>
      </c>
    </row>
    <row r="2" spans="1:19" ht="45" customHeight="1">
      <c r="A2" s="403" t="str">
        <f>H28秋順位!F79</f>
        <v>チャレンジャー</v>
      </c>
      <c r="B2" s="96" t="s">
        <v>48</v>
      </c>
      <c r="C2" s="97"/>
      <c r="D2" s="98">
        <f>'9部【詳細】'!E56</f>
        <v>0</v>
      </c>
      <c r="E2" s="98">
        <f>'9部【詳細】'!E4</f>
        <v>1</v>
      </c>
      <c r="F2" s="98">
        <f>'9部【詳細】'!E30</f>
        <v>1</v>
      </c>
      <c r="G2" s="99">
        <f>C2+D2+E2+F2</f>
        <v>2</v>
      </c>
      <c r="H2" s="100" t="s">
        <v>49</v>
      </c>
      <c r="I2" s="405">
        <v>2</v>
      </c>
      <c r="K2" s="403" t="str">
        <f>H28秋順位!H79</f>
        <v>IBS</v>
      </c>
      <c r="L2" s="96" t="s">
        <v>48</v>
      </c>
      <c r="M2" s="97"/>
      <c r="N2" s="98">
        <f>'9部【詳細】'!O56</f>
        <v>1</v>
      </c>
      <c r="O2" s="98">
        <f>'9部【詳細】'!O4</f>
        <v>1</v>
      </c>
      <c r="P2" s="98">
        <f>'9部【詳細】'!O30</f>
        <v>0</v>
      </c>
      <c r="Q2" s="99">
        <f>M2+N2+O2+P2</f>
        <v>2</v>
      </c>
      <c r="R2" s="100" t="s">
        <v>49</v>
      </c>
      <c r="S2" s="405">
        <v>2</v>
      </c>
    </row>
    <row r="3" spans="1:19" ht="45" customHeight="1">
      <c r="A3" s="404"/>
      <c r="B3" s="101" t="s">
        <v>50</v>
      </c>
      <c r="C3" s="102"/>
      <c r="D3" s="103">
        <f>'9部【詳細】'!D78</f>
        <v>2</v>
      </c>
      <c r="E3" s="104">
        <f>'9部【詳細】'!D26</f>
        <v>6</v>
      </c>
      <c r="F3" s="104">
        <f>'9部【詳細】'!D52</f>
        <v>6</v>
      </c>
      <c r="G3" s="105">
        <f>C3+D3+E3+F3</f>
        <v>14</v>
      </c>
      <c r="H3" s="106" t="s">
        <v>51</v>
      </c>
      <c r="I3" s="405"/>
      <c r="K3" s="404"/>
      <c r="L3" s="101" t="s">
        <v>50</v>
      </c>
      <c r="M3" s="102"/>
      <c r="N3" s="104">
        <f>'9部【詳細】'!N78</f>
        <v>7</v>
      </c>
      <c r="O3" s="104">
        <f>'9部【詳細】'!N26</f>
        <v>4</v>
      </c>
      <c r="P3" s="104">
        <f>'9部【詳細】'!N52</f>
        <v>0</v>
      </c>
      <c r="Q3" s="105">
        <f>M3+N3+O3+P3</f>
        <v>11</v>
      </c>
      <c r="R3" s="106" t="s">
        <v>51</v>
      </c>
      <c r="S3" s="405"/>
    </row>
    <row r="4" spans="1:19" ht="24.95" customHeight="1">
      <c r="A4" s="404"/>
      <c r="B4" s="107" t="s">
        <v>52</v>
      </c>
      <c r="C4" s="108"/>
      <c r="D4" s="109">
        <f>'9部【詳細】'!D79</f>
        <v>6</v>
      </c>
      <c r="E4" s="109">
        <f>'9部【詳細】'!D27</f>
        <v>12</v>
      </c>
      <c r="F4" s="109">
        <f>'9部【詳細】'!D53</f>
        <v>12</v>
      </c>
      <c r="G4" s="406">
        <f>C4+D4+E4+F4-C5-D5-E5-F5</f>
        <v>15</v>
      </c>
      <c r="H4" s="408" t="s">
        <v>53</v>
      </c>
      <c r="I4" s="405"/>
      <c r="K4" s="404"/>
      <c r="L4" s="107" t="s">
        <v>52</v>
      </c>
      <c r="M4" s="108"/>
      <c r="N4" s="109">
        <f>'9部【詳細】'!N79</f>
        <v>14</v>
      </c>
      <c r="O4" s="109">
        <f>'9部【詳細】'!N27</f>
        <v>8</v>
      </c>
      <c r="P4" s="109">
        <f>'9部【詳細】'!N53</f>
        <v>2</v>
      </c>
      <c r="Q4" s="406">
        <f>M4+N4+O4+P4-M5-N5-O5-P5</f>
        <v>4</v>
      </c>
      <c r="R4" s="408" t="s">
        <v>53</v>
      </c>
      <c r="S4" s="405"/>
    </row>
    <row r="5" spans="1:19" ht="24.95" customHeight="1">
      <c r="A5" s="404"/>
      <c r="B5" s="107" t="s">
        <v>54</v>
      </c>
      <c r="C5" s="108"/>
      <c r="D5" s="109">
        <f>'9部【詳細】'!H79</f>
        <v>10</v>
      </c>
      <c r="E5" s="109">
        <f>'9部【詳細】'!H27</f>
        <v>2</v>
      </c>
      <c r="F5" s="109">
        <f>'9部【詳細】'!H53</f>
        <v>3</v>
      </c>
      <c r="G5" s="407"/>
      <c r="H5" s="409"/>
      <c r="I5" s="405"/>
      <c r="K5" s="404"/>
      <c r="L5" s="107" t="s">
        <v>54</v>
      </c>
      <c r="M5" s="108"/>
      <c r="N5" s="109">
        <f>'9部【詳細】'!R79</f>
        <v>0</v>
      </c>
      <c r="O5" s="109">
        <f>'9部【詳細】'!R27</f>
        <v>6</v>
      </c>
      <c r="P5" s="109">
        <f>'9部【詳細】'!R53</f>
        <v>14</v>
      </c>
      <c r="Q5" s="407"/>
      <c r="R5" s="409"/>
      <c r="S5" s="405"/>
    </row>
    <row r="6" spans="1:19" ht="24.95" customHeight="1">
      <c r="A6" s="404"/>
      <c r="B6" s="107" t="s">
        <v>55</v>
      </c>
      <c r="C6" s="108"/>
      <c r="D6" s="109">
        <f>'9部【詳細】'!D80</f>
        <v>270</v>
      </c>
      <c r="E6" s="109">
        <f>'9部【詳細】'!D28</f>
        <v>282</v>
      </c>
      <c r="F6" s="109">
        <f>'9部【詳細】'!D54</f>
        <v>295</v>
      </c>
      <c r="G6" s="406">
        <f>C6+D6+E6+F6-C7-D7-E7-F7</f>
        <v>162</v>
      </c>
      <c r="H6" s="411" t="s">
        <v>56</v>
      </c>
      <c r="I6" s="405"/>
      <c r="K6" s="404"/>
      <c r="L6" s="107" t="s">
        <v>55</v>
      </c>
      <c r="M6" s="108"/>
      <c r="N6" s="109">
        <f>'9部【詳細】'!N80</f>
        <v>294</v>
      </c>
      <c r="O6" s="109">
        <f>'9部【詳細】'!N28</f>
        <v>260</v>
      </c>
      <c r="P6" s="109">
        <f>'9部【詳細】'!N54</f>
        <v>229</v>
      </c>
      <c r="Q6" s="406">
        <f>M6+N6+O6+P6-M7-N7-O7-P7</f>
        <v>215</v>
      </c>
      <c r="R6" s="411" t="s">
        <v>56</v>
      </c>
      <c r="S6" s="405"/>
    </row>
    <row r="7" spans="1:19" ht="24.95" customHeight="1">
      <c r="A7" s="404"/>
      <c r="B7" s="110" t="s">
        <v>57</v>
      </c>
      <c r="C7" s="111"/>
      <c r="D7" s="112">
        <f>'9部【詳細】'!H80</f>
        <v>288</v>
      </c>
      <c r="E7" s="112">
        <f>'9部【詳細】'!H28</f>
        <v>201</v>
      </c>
      <c r="F7" s="112">
        <f>'9部【詳細】'!H54</f>
        <v>196</v>
      </c>
      <c r="G7" s="410"/>
      <c r="H7" s="412"/>
      <c r="I7" s="405"/>
      <c r="K7" s="404"/>
      <c r="L7" s="110" t="s">
        <v>57</v>
      </c>
      <c r="M7" s="111"/>
      <c r="N7" s="112">
        <f>'9部【詳細】'!R80</f>
        <v>0</v>
      </c>
      <c r="O7" s="112">
        <f>'9部【詳細】'!R28</f>
        <v>241</v>
      </c>
      <c r="P7" s="112">
        <f>'9部【詳細】'!R54</f>
        <v>327</v>
      </c>
      <c r="Q7" s="410"/>
      <c r="R7" s="412"/>
      <c r="S7" s="405"/>
    </row>
    <row r="8" spans="1:19" ht="45" customHeight="1">
      <c r="A8" s="403" t="str">
        <f>H28秋順位!F80</f>
        <v>鶴羽会</v>
      </c>
      <c r="B8" s="96" t="s">
        <v>48</v>
      </c>
      <c r="C8" s="98">
        <f>'9部【詳細】'!G56</f>
        <v>1</v>
      </c>
      <c r="D8" s="97"/>
      <c r="E8" s="98">
        <f>'9部【詳細】'!J30</f>
        <v>1</v>
      </c>
      <c r="F8" s="98">
        <f>'9部【詳細】'!J4</f>
        <v>1</v>
      </c>
      <c r="G8" s="113">
        <f>C8+D8+E8+F8</f>
        <v>3</v>
      </c>
      <c r="H8" s="114" t="s">
        <v>49</v>
      </c>
      <c r="I8" s="405">
        <v>1</v>
      </c>
      <c r="K8" s="403" t="str">
        <f>H28秋順位!H80</f>
        <v>トップバドミントンクラブ</v>
      </c>
      <c r="L8" s="96" t="s">
        <v>48</v>
      </c>
      <c r="M8" s="98">
        <f>'9部【詳細】'!Q56</f>
        <v>0</v>
      </c>
      <c r="N8" s="97"/>
      <c r="O8" s="98">
        <f>'9部【詳細】'!T30</f>
        <v>1</v>
      </c>
      <c r="P8" s="98">
        <f>'9部【詳細】'!T4</f>
        <v>0</v>
      </c>
      <c r="Q8" s="113">
        <f>M8+N8+O8+P8</f>
        <v>1</v>
      </c>
      <c r="R8" s="114" t="s">
        <v>49</v>
      </c>
      <c r="S8" s="405">
        <v>3</v>
      </c>
    </row>
    <row r="9" spans="1:19" ht="45" customHeight="1">
      <c r="A9" s="404"/>
      <c r="B9" s="101" t="s">
        <v>50</v>
      </c>
      <c r="C9" s="104">
        <f>'9部【詳細】'!H78</f>
        <v>5</v>
      </c>
      <c r="D9" s="102"/>
      <c r="E9" s="104">
        <f>'9部【詳細】'!I52</f>
        <v>4</v>
      </c>
      <c r="F9" s="104">
        <f>'9部【詳細】'!I26</f>
        <v>6</v>
      </c>
      <c r="G9" s="105">
        <f>C9+D9+E9+F9</f>
        <v>15</v>
      </c>
      <c r="H9" s="115" t="s">
        <v>51</v>
      </c>
      <c r="I9" s="405"/>
      <c r="K9" s="404"/>
      <c r="L9" s="101" t="s">
        <v>50</v>
      </c>
      <c r="M9" s="104">
        <f>'9部【詳細】'!R78</f>
        <v>0</v>
      </c>
      <c r="N9" s="102"/>
      <c r="O9" s="104">
        <f>'9部【詳細】'!S52</f>
        <v>6</v>
      </c>
      <c r="P9" s="104">
        <f>'9部【詳細】'!S26</f>
        <v>1</v>
      </c>
      <c r="Q9" s="105">
        <f>M9+N9+O9+P9</f>
        <v>7</v>
      </c>
      <c r="R9" s="115" t="s">
        <v>51</v>
      </c>
      <c r="S9" s="405"/>
    </row>
    <row r="10" spans="1:19" ht="24.95" customHeight="1">
      <c r="A10" s="404"/>
      <c r="B10" s="107" t="s">
        <v>58</v>
      </c>
      <c r="C10" s="109">
        <f>'9部【詳細】'!H79</f>
        <v>10</v>
      </c>
      <c r="D10" s="108"/>
      <c r="E10" s="109">
        <f>'9部【詳細】'!I53</f>
        <v>9</v>
      </c>
      <c r="F10" s="109">
        <f>'9部【詳細】'!I27</f>
        <v>13</v>
      </c>
      <c r="G10" s="406">
        <f>C10+D10+E10+F10-C11-D11-E11-F11</f>
        <v>17</v>
      </c>
      <c r="H10" s="411" t="s">
        <v>53</v>
      </c>
      <c r="I10" s="405"/>
      <c r="K10" s="404"/>
      <c r="L10" s="107" t="s">
        <v>58</v>
      </c>
      <c r="M10" s="109">
        <f>'9部【詳細】'!R79</f>
        <v>0</v>
      </c>
      <c r="N10" s="108"/>
      <c r="O10" s="109">
        <f>'9部【詳細】'!S53</f>
        <v>12</v>
      </c>
      <c r="P10" s="109">
        <f>'9部【詳細】'!S27</f>
        <v>5</v>
      </c>
      <c r="Q10" s="406">
        <f>M10+N10+O10+P10-M11-N11-O11-P11</f>
        <v>-15</v>
      </c>
      <c r="R10" s="411" t="s">
        <v>53</v>
      </c>
      <c r="S10" s="405"/>
    </row>
    <row r="11" spans="1:19" ht="24.95" customHeight="1">
      <c r="A11" s="404"/>
      <c r="B11" s="107" t="s">
        <v>54</v>
      </c>
      <c r="C11" s="109">
        <f>'9部【詳細】'!D79</f>
        <v>6</v>
      </c>
      <c r="D11" s="108"/>
      <c r="E11" s="109">
        <f>'9部【詳細】'!M53</f>
        <v>6</v>
      </c>
      <c r="F11" s="109">
        <f>'9部【詳細】'!M27</f>
        <v>3</v>
      </c>
      <c r="G11" s="407"/>
      <c r="H11" s="409"/>
      <c r="I11" s="405"/>
      <c r="K11" s="404"/>
      <c r="L11" s="107" t="s">
        <v>54</v>
      </c>
      <c r="M11" s="109">
        <f>'9部【詳細】'!N79</f>
        <v>14</v>
      </c>
      <c r="N11" s="108"/>
      <c r="O11" s="109">
        <f>'9部【詳細】'!W53</f>
        <v>5</v>
      </c>
      <c r="P11" s="109">
        <f>'9部【詳細】'!W27</f>
        <v>13</v>
      </c>
      <c r="Q11" s="407"/>
      <c r="R11" s="409"/>
      <c r="S11" s="405"/>
    </row>
    <row r="12" spans="1:19" ht="24.95" customHeight="1">
      <c r="A12" s="404"/>
      <c r="B12" s="107" t="s">
        <v>59</v>
      </c>
      <c r="C12" s="109">
        <f>'9部【詳細】'!H80</f>
        <v>288</v>
      </c>
      <c r="D12" s="108"/>
      <c r="E12" s="109">
        <f>'9部【詳細】'!I54</f>
        <v>280</v>
      </c>
      <c r="F12" s="109">
        <f>'9部【詳細】'!I28</f>
        <v>326</v>
      </c>
      <c r="G12" s="406">
        <f>C12+D12+E12+F12-C13-D13-E13-F13</f>
        <v>161</v>
      </c>
      <c r="H12" s="411" t="s">
        <v>56</v>
      </c>
      <c r="I12" s="405"/>
      <c r="K12" s="404"/>
      <c r="L12" s="107" t="s">
        <v>59</v>
      </c>
      <c r="M12" s="109">
        <f>'9部【詳細】'!R80</f>
        <v>0</v>
      </c>
      <c r="N12" s="108"/>
      <c r="O12" s="109">
        <f>'9部【詳細】'!S54</f>
        <v>335</v>
      </c>
      <c r="P12" s="109">
        <f>'9部【詳細】'!S28</f>
        <v>286</v>
      </c>
      <c r="Q12" s="406">
        <f>M12+N12+O12+P12-M13-N13-O13-P13</f>
        <v>-337</v>
      </c>
      <c r="R12" s="411" t="s">
        <v>56</v>
      </c>
      <c r="S12" s="405"/>
    </row>
    <row r="13" spans="1:19" ht="24.95" customHeight="1">
      <c r="A13" s="404"/>
      <c r="B13" s="110" t="s">
        <v>57</v>
      </c>
      <c r="C13" s="112">
        <f>'9部【詳細】'!D80</f>
        <v>270</v>
      </c>
      <c r="D13" s="111"/>
      <c r="E13" s="112">
        <f>'9部【詳細】'!M54</f>
        <v>238</v>
      </c>
      <c r="F13" s="112">
        <f>'9部【詳細】'!M28</f>
        <v>225</v>
      </c>
      <c r="G13" s="413"/>
      <c r="H13" s="412"/>
      <c r="I13" s="405"/>
      <c r="K13" s="404"/>
      <c r="L13" s="110" t="s">
        <v>57</v>
      </c>
      <c r="M13" s="112">
        <f>'9部【詳細】'!N80</f>
        <v>294</v>
      </c>
      <c r="N13" s="111"/>
      <c r="O13" s="112">
        <f>'9部【詳細】'!W54</f>
        <v>302</v>
      </c>
      <c r="P13" s="112">
        <f>'9部【詳細】'!W28</f>
        <v>362</v>
      </c>
      <c r="Q13" s="413"/>
      <c r="R13" s="412"/>
      <c r="S13" s="405"/>
    </row>
    <row r="14" spans="1:19" ht="45" customHeight="1">
      <c r="A14" s="403" t="str">
        <f>H28秋順位!F81</f>
        <v>戸塚あすなろ</v>
      </c>
      <c r="B14" s="96" t="s">
        <v>48</v>
      </c>
      <c r="C14" s="98">
        <f>'9部【詳細】'!G4</f>
        <v>0</v>
      </c>
      <c r="D14" s="116">
        <f>'9部【詳細】'!L30</f>
        <v>0</v>
      </c>
      <c r="E14" s="97"/>
      <c r="F14" s="98">
        <f>'9部【詳細】'!J56</f>
        <v>1</v>
      </c>
      <c r="G14" s="117">
        <f>C14+D14+E14+F14</f>
        <v>1</v>
      </c>
      <c r="H14" s="118" t="s">
        <v>49</v>
      </c>
      <c r="I14" s="405">
        <v>3</v>
      </c>
      <c r="K14" s="403" t="str">
        <f>H28秋順位!H81</f>
        <v>スピリタス</v>
      </c>
      <c r="L14" s="96" t="s">
        <v>48</v>
      </c>
      <c r="M14" s="98">
        <f>'9部【詳細】'!Q4</f>
        <v>0</v>
      </c>
      <c r="N14" s="98">
        <f>'9部【詳細】'!V30</f>
        <v>0</v>
      </c>
      <c r="O14" s="97"/>
      <c r="P14" s="98">
        <f>'9部【詳細】'!T56</f>
        <v>0</v>
      </c>
      <c r="Q14" s="117">
        <f>M14+N14+O14+P14</f>
        <v>0</v>
      </c>
      <c r="R14" s="118" t="s">
        <v>49</v>
      </c>
      <c r="S14" s="405">
        <v>4</v>
      </c>
    </row>
    <row r="15" spans="1:19" ht="45" customHeight="1">
      <c r="A15" s="404"/>
      <c r="B15" s="101" t="s">
        <v>50</v>
      </c>
      <c r="C15" s="104">
        <f>'9部【詳細】'!H26</f>
        <v>1</v>
      </c>
      <c r="D15" s="119">
        <f>'9部【詳細】'!M52</f>
        <v>3</v>
      </c>
      <c r="E15" s="102"/>
      <c r="F15" s="104">
        <f>'9部【詳細】'!I78</f>
        <v>6</v>
      </c>
      <c r="G15" s="105">
        <f>C15+D15+E15+F15</f>
        <v>10</v>
      </c>
      <c r="H15" s="120" t="s">
        <v>51</v>
      </c>
      <c r="I15" s="405"/>
      <c r="K15" s="404"/>
      <c r="L15" s="101" t="s">
        <v>50</v>
      </c>
      <c r="M15" s="104">
        <f>'9部【詳細】'!R26</f>
        <v>3</v>
      </c>
      <c r="N15" s="104">
        <f>'9部【詳細】'!W52</f>
        <v>1</v>
      </c>
      <c r="O15" s="102"/>
      <c r="P15" s="104">
        <f>'9部【詳細】'!S78</f>
        <v>1</v>
      </c>
      <c r="Q15" s="105">
        <f>M15+N15+O15+P15</f>
        <v>5</v>
      </c>
      <c r="R15" s="120" t="s">
        <v>51</v>
      </c>
      <c r="S15" s="405"/>
    </row>
    <row r="16" spans="1:19" ht="24.95" customHeight="1">
      <c r="A16" s="404"/>
      <c r="B16" s="107" t="s">
        <v>61</v>
      </c>
      <c r="C16" s="109">
        <f>'9部【詳細】'!H27</f>
        <v>2</v>
      </c>
      <c r="D16" s="121">
        <f>'9部【詳細】'!M53</f>
        <v>6</v>
      </c>
      <c r="E16" s="108"/>
      <c r="F16" s="109">
        <f>'9部【詳細】'!I79</f>
        <v>12</v>
      </c>
      <c r="G16" s="406">
        <f>C16+D16+E16+F16-C17-D17-E17-F17</f>
        <v>-5</v>
      </c>
      <c r="H16" s="408" t="s">
        <v>53</v>
      </c>
      <c r="I16" s="405"/>
      <c r="K16" s="404"/>
      <c r="L16" s="107" t="s">
        <v>61</v>
      </c>
      <c r="M16" s="109">
        <f>'9部【詳細】'!R27</f>
        <v>6</v>
      </c>
      <c r="N16" s="109">
        <f>'9部【詳細】'!W53</f>
        <v>5</v>
      </c>
      <c r="O16" s="108"/>
      <c r="P16" s="109">
        <f>'9部【詳細】'!S79</f>
        <v>3</v>
      </c>
      <c r="Q16" s="406">
        <f>M16+N16+O16+P16-M17-N17-O17-P17</f>
        <v>-18</v>
      </c>
      <c r="R16" s="408" t="s">
        <v>53</v>
      </c>
      <c r="S16" s="405"/>
    </row>
    <row r="17" spans="1:19" ht="24.95" customHeight="1">
      <c r="A17" s="404"/>
      <c r="B17" s="107" t="s">
        <v>62</v>
      </c>
      <c r="C17" s="109">
        <f>'9部【詳細】'!D27</f>
        <v>12</v>
      </c>
      <c r="D17" s="121">
        <f>'9部【詳細】'!I53</f>
        <v>9</v>
      </c>
      <c r="E17" s="108"/>
      <c r="F17" s="109">
        <f>'9部【詳細】'!M79</f>
        <v>4</v>
      </c>
      <c r="G17" s="407"/>
      <c r="H17" s="409"/>
      <c r="I17" s="405"/>
      <c r="K17" s="404"/>
      <c r="L17" s="107" t="s">
        <v>62</v>
      </c>
      <c r="M17" s="109">
        <f>'9部【詳細】'!N27</f>
        <v>8</v>
      </c>
      <c r="N17" s="109">
        <f>'9部【詳細】'!S53</f>
        <v>12</v>
      </c>
      <c r="O17" s="108"/>
      <c r="P17" s="109">
        <f>'9部【詳細】'!W79</f>
        <v>12</v>
      </c>
      <c r="Q17" s="407"/>
      <c r="R17" s="409"/>
      <c r="S17" s="405"/>
    </row>
    <row r="18" spans="1:19" ht="24.95" customHeight="1">
      <c r="A18" s="404"/>
      <c r="B18" s="107" t="s">
        <v>59</v>
      </c>
      <c r="C18" s="109">
        <f>'9部【詳細】'!H28</f>
        <v>201</v>
      </c>
      <c r="D18" s="121">
        <f>'9部【詳細】'!M54</f>
        <v>238</v>
      </c>
      <c r="E18" s="108"/>
      <c r="F18" s="109">
        <f>'9部【詳細】'!I80</f>
        <v>295</v>
      </c>
      <c r="G18" s="406">
        <f>C18+D18+E18+F18-C19-D19-E19-F19</f>
        <v>-79</v>
      </c>
      <c r="H18" s="411" t="s">
        <v>56</v>
      </c>
      <c r="I18" s="405"/>
      <c r="K18" s="404"/>
      <c r="L18" s="107" t="s">
        <v>59</v>
      </c>
      <c r="M18" s="109">
        <f>'9部【詳細】'!R28</f>
        <v>241</v>
      </c>
      <c r="N18" s="109">
        <f>'9部【詳細】'!W54</f>
        <v>302</v>
      </c>
      <c r="O18" s="108"/>
      <c r="P18" s="109">
        <f>'9部【詳細】'!S80</f>
        <v>204</v>
      </c>
      <c r="Q18" s="406">
        <f>M18+N18+O18+P18-M19-N19-O19-P19</f>
        <v>-145</v>
      </c>
      <c r="R18" s="411" t="s">
        <v>56</v>
      </c>
      <c r="S18" s="405"/>
    </row>
    <row r="19" spans="1:19" ht="24.95" customHeight="1">
      <c r="A19" s="404"/>
      <c r="B19" s="110" t="s">
        <v>57</v>
      </c>
      <c r="C19" s="112">
        <f>'9部【詳細】'!D28</f>
        <v>282</v>
      </c>
      <c r="D19" s="122">
        <f>'9部【詳細】'!I54</f>
        <v>280</v>
      </c>
      <c r="E19" s="111"/>
      <c r="F19" s="112">
        <f>'9部【詳細】'!M80</f>
        <v>251</v>
      </c>
      <c r="G19" s="410"/>
      <c r="H19" s="412"/>
      <c r="I19" s="405"/>
      <c r="K19" s="404"/>
      <c r="L19" s="110" t="s">
        <v>57</v>
      </c>
      <c r="M19" s="112">
        <f>'9部【詳細】'!N28</f>
        <v>260</v>
      </c>
      <c r="N19" s="112">
        <f>'9部【詳細】'!S54</f>
        <v>335</v>
      </c>
      <c r="O19" s="111"/>
      <c r="P19" s="112">
        <f>'9部【詳細】'!W80</f>
        <v>297</v>
      </c>
      <c r="Q19" s="410"/>
      <c r="R19" s="412"/>
      <c r="S19" s="405"/>
    </row>
    <row r="20" spans="1:19" ht="45" customHeight="1">
      <c r="A20" s="403" t="str">
        <f>H28秋順位!F82</f>
        <v>ガチンコCLUB</v>
      </c>
      <c r="B20" s="96" t="s">
        <v>48</v>
      </c>
      <c r="C20" s="98">
        <f>'9部【詳細】'!G30</f>
        <v>0</v>
      </c>
      <c r="D20" s="98">
        <f>'9部【詳細】'!L4</f>
        <v>0</v>
      </c>
      <c r="E20" s="98">
        <f>'9部【詳細】'!L56</f>
        <v>0</v>
      </c>
      <c r="F20" s="97"/>
      <c r="G20" s="113">
        <f>C20+D20+E20+F20</f>
        <v>0</v>
      </c>
      <c r="H20" s="114" t="s">
        <v>49</v>
      </c>
      <c r="I20" s="405">
        <v>4</v>
      </c>
      <c r="K20" s="403" t="str">
        <f>H28秋順位!H82</f>
        <v>NEBELHORN</v>
      </c>
      <c r="L20" s="96" t="s">
        <v>48</v>
      </c>
      <c r="M20" s="98">
        <f>'9部【詳細】'!Q30</f>
        <v>1</v>
      </c>
      <c r="N20" s="98">
        <f>'9部【詳細】'!V4</f>
        <v>1</v>
      </c>
      <c r="O20" s="98">
        <f>'9部【詳細】'!V56</f>
        <v>1</v>
      </c>
      <c r="P20" s="97"/>
      <c r="Q20" s="113">
        <f>M20+N20+O20+P20</f>
        <v>3</v>
      </c>
      <c r="R20" s="114" t="s">
        <v>49</v>
      </c>
      <c r="S20" s="405">
        <v>1</v>
      </c>
    </row>
    <row r="21" spans="1:19" ht="45" customHeight="1">
      <c r="A21" s="404"/>
      <c r="B21" s="101" t="s">
        <v>50</v>
      </c>
      <c r="C21" s="104">
        <f>'9部【詳細】'!H52</f>
        <v>1</v>
      </c>
      <c r="D21" s="104">
        <f>'9部【詳細】'!M26</f>
        <v>1</v>
      </c>
      <c r="E21" s="104">
        <f>'9部【詳細】'!M78</f>
        <v>1</v>
      </c>
      <c r="F21" s="102"/>
      <c r="G21" s="105">
        <f>C21+D21+E21+F21</f>
        <v>3</v>
      </c>
      <c r="H21" s="115" t="s">
        <v>51</v>
      </c>
      <c r="I21" s="405"/>
      <c r="K21" s="404"/>
      <c r="L21" s="101" t="s">
        <v>50</v>
      </c>
      <c r="M21" s="104">
        <f>'9部【詳細】'!R52</f>
        <v>7</v>
      </c>
      <c r="N21" s="104">
        <f>'9部【詳細】'!W26</f>
        <v>6</v>
      </c>
      <c r="O21" s="104">
        <f>'9部【詳細】'!W78</f>
        <v>6</v>
      </c>
      <c r="P21" s="102"/>
      <c r="Q21" s="105">
        <f>M21+N21+O21+P21</f>
        <v>19</v>
      </c>
      <c r="R21" s="115" t="s">
        <v>51</v>
      </c>
      <c r="S21" s="405"/>
    </row>
    <row r="22" spans="1:19" ht="24.95" customHeight="1">
      <c r="A22" s="404"/>
      <c r="B22" s="107" t="s">
        <v>58</v>
      </c>
      <c r="C22" s="109">
        <f>'9部【詳細】'!H53</f>
        <v>3</v>
      </c>
      <c r="D22" s="109">
        <f>'9部【詳細】'!M27</f>
        <v>3</v>
      </c>
      <c r="E22" s="109">
        <f>'9部【詳細】'!M79</f>
        <v>4</v>
      </c>
      <c r="F22" s="108"/>
      <c r="G22" s="406">
        <f>C22+D22+E22+F22-C23-D23-E23-F23</f>
        <v>-27</v>
      </c>
      <c r="H22" s="417" t="s">
        <v>53</v>
      </c>
      <c r="I22" s="405"/>
      <c r="K22" s="404"/>
      <c r="L22" s="107" t="s">
        <v>58</v>
      </c>
      <c r="M22" s="109">
        <f>'9部【詳細】'!R53</f>
        <v>14</v>
      </c>
      <c r="N22" s="109">
        <f>'9部【詳細】'!W27</f>
        <v>13</v>
      </c>
      <c r="O22" s="109">
        <f>'9部【詳細】'!W79</f>
        <v>12</v>
      </c>
      <c r="P22" s="108"/>
      <c r="Q22" s="406">
        <f>M22+N22+O22+P22-M23-N23-O23-P23</f>
        <v>29</v>
      </c>
      <c r="R22" s="417" t="s">
        <v>53</v>
      </c>
      <c r="S22" s="405"/>
    </row>
    <row r="23" spans="1:19" ht="24.95" customHeight="1">
      <c r="A23" s="404"/>
      <c r="B23" s="107" t="s">
        <v>62</v>
      </c>
      <c r="C23" s="109">
        <f>'9部【詳細】'!D53</f>
        <v>12</v>
      </c>
      <c r="D23" s="109">
        <f>'9部【詳細】'!I27</f>
        <v>13</v>
      </c>
      <c r="E23" s="109">
        <f>'9部【詳細】'!I79</f>
        <v>12</v>
      </c>
      <c r="F23" s="108"/>
      <c r="G23" s="407"/>
      <c r="H23" s="417"/>
      <c r="I23" s="405"/>
      <c r="K23" s="404"/>
      <c r="L23" s="107" t="s">
        <v>62</v>
      </c>
      <c r="M23" s="109">
        <f>'9部【詳細】'!N53</f>
        <v>2</v>
      </c>
      <c r="N23" s="109">
        <f>'9部【詳細】'!S27</f>
        <v>5</v>
      </c>
      <c r="O23" s="109">
        <f>'9部【詳細】'!S79</f>
        <v>3</v>
      </c>
      <c r="P23" s="108"/>
      <c r="Q23" s="407"/>
      <c r="R23" s="417"/>
      <c r="S23" s="405"/>
    </row>
    <row r="24" spans="1:19" ht="24.95" customHeight="1">
      <c r="A24" s="404"/>
      <c r="B24" s="107" t="s">
        <v>59</v>
      </c>
      <c r="C24" s="109">
        <f>'9部【詳細】'!H54</f>
        <v>196</v>
      </c>
      <c r="D24" s="109">
        <f>'9部【詳細】'!M28</f>
        <v>225</v>
      </c>
      <c r="E24" s="109">
        <f>'9部【詳細】'!M80</f>
        <v>251</v>
      </c>
      <c r="F24" s="108"/>
      <c r="G24" s="406">
        <f>C24+D24+E24+F24-C25-D25-E25-F25</f>
        <v>-244</v>
      </c>
      <c r="H24" s="408" t="s">
        <v>56</v>
      </c>
      <c r="I24" s="405"/>
      <c r="K24" s="404"/>
      <c r="L24" s="107" t="s">
        <v>59</v>
      </c>
      <c r="M24" s="109">
        <f>'9部【詳細】'!R54</f>
        <v>327</v>
      </c>
      <c r="N24" s="109">
        <f>'9部【詳細】'!W28</f>
        <v>362</v>
      </c>
      <c r="O24" s="109">
        <f>'9部【詳細】'!W80</f>
        <v>297</v>
      </c>
      <c r="P24" s="108"/>
      <c r="Q24" s="406">
        <f>M24+N24+O24+P24-M25-N25-O25-P25</f>
        <v>267</v>
      </c>
      <c r="R24" s="408" t="s">
        <v>56</v>
      </c>
      <c r="S24" s="405"/>
    </row>
    <row r="25" spans="1:19" ht="24.95" customHeight="1" thickBot="1">
      <c r="A25" s="414"/>
      <c r="B25" s="123" t="s">
        <v>57</v>
      </c>
      <c r="C25" s="124">
        <f>'9部【詳細】'!D54</f>
        <v>295</v>
      </c>
      <c r="D25" s="124">
        <f>'9部【詳細】'!I28</f>
        <v>326</v>
      </c>
      <c r="E25" s="124">
        <f>'9部【詳細】'!I80</f>
        <v>295</v>
      </c>
      <c r="F25" s="125"/>
      <c r="G25" s="418"/>
      <c r="H25" s="419"/>
      <c r="I25" s="415"/>
      <c r="K25" s="414"/>
      <c r="L25" s="123" t="s">
        <v>57</v>
      </c>
      <c r="M25" s="124">
        <f>'9部【詳細】'!N54</f>
        <v>229</v>
      </c>
      <c r="N25" s="124">
        <f>'9部【詳細】'!S28</f>
        <v>286</v>
      </c>
      <c r="O25" s="124">
        <f>'9部【詳細】'!S80</f>
        <v>204</v>
      </c>
      <c r="P25" s="125"/>
      <c r="Q25" s="418"/>
      <c r="R25" s="419"/>
      <c r="S25" s="415"/>
    </row>
    <row r="26" spans="1:19" ht="20.100000000000001" customHeight="1">
      <c r="G26" s="126"/>
      <c r="H26" s="126"/>
    </row>
    <row r="27" spans="1:19" s="127" customFormat="1" ht="20.100000000000001" customHeight="1">
      <c r="A27" s="416" t="s">
        <v>63</v>
      </c>
      <c r="B27" s="416"/>
    </row>
    <row r="28" spans="1:19" s="127" customFormat="1" ht="20.100000000000001" customHeight="1">
      <c r="A28" s="128" t="s">
        <v>64</v>
      </c>
      <c r="B28" s="128"/>
      <c r="C28" s="128" t="s">
        <v>65</v>
      </c>
      <c r="D28" s="129"/>
      <c r="E28" s="130" t="s">
        <v>66</v>
      </c>
      <c r="F28" s="130"/>
      <c r="G28" s="130" t="s">
        <v>67</v>
      </c>
      <c r="H28" s="129"/>
      <c r="I28" s="131"/>
      <c r="J28" s="128"/>
      <c r="K28" s="128" t="s">
        <v>68</v>
      </c>
      <c r="L28" s="128"/>
      <c r="M28" s="128" t="s">
        <v>69</v>
      </c>
      <c r="N28" s="129"/>
      <c r="O28" s="130" t="s">
        <v>70</v>
      </c>
      <c r="P28" s="130"/>
      <c r="Q28" s="130" t="s">
        <v>71</v>
      </c>
      <c r="R28" s="129"/>
    </row>
    <row r="29" spans="1:19" s="138" customFormat="1" ht="19.5" customHeight="1">
      <c r="A29" s="132" t="str">
        <f>'9部【詳細】'!D83</f>
        <v>鶴羽会</v>
      </c>
      <c r="B29" s="133" t="s">
        <v>72</v>
      </c>
      <c r="C29" s="132" t="str">
        <f>'9部【詳細】'!H83</f>
        <v>NEBELHORN</v>
      </c>
      <c r="D29" s="134"/>
      <c r="E29" s="135" t="str">
        <f>'9部【詳細】'!I83</f>
        <v>チャレンジャー</v>
      </c>
      <c r="F29" s="136" t="s">
        <v>72</v>
      </c>
      <c r="G29" s="135" t="str">
        <f>'9部【詳細】'!M83</f>
        <v>ＩＢＳ</v>
      </c>
      <c r="H29" s="134"/>
      <c r="I29" s="137"/>
      <c r="J29" s="132"/>
      <c r="K29" s="132" t="str">
        <f>'9部【詳細】'!N83</f>
        <v>戸塚あすなろ</v>
      </c>
      <c r="L29" s="133" t="s">
        <v>72</v>
      </c>
      <c r="M29" s="132" t="str">
        <f>'9部【詳細】'!R83</f>
        <v>トップバドミンンクラブ</v>
      </c>
      <c r="N29" s="134"/>
      <c r="O29" s="135" t="str">
        <f>'9部【詳細】'!S83</f>
        <v>ガチンコCLUB</v>
      </c>
      <c r="P29" s="136" t="s">
        <v>72</v>
      </c>
      <c r="Q29" s="135" t="str">
        <f>'9部【詳細】'!W83</f>
        <v>スピリタス</v>
      </c>
      <c r="R29" s="134"/>
    </row>
    <row r="30" spans="1:19" s="127" customFormat="1" ht="20.100000000000001" customHeight="1">
      <c r="A30" s="133">
        <f>'9部【詳細】'!D105</f>
        <v>0</v>
      </c>
      <c r="B30" s="133" t="s">
        <v>73</v>
      </c>
      <c r="C30" s="133">
        <f>'9部【詳細】'!H105</f>
        <v>7</v>
      </c>
      <c r="D30" s="139"/>
      <c r="E30" s="136">
        <f>'9部【詳細】'!I105</f>
        <v>3</v>
      </c>
      <c r="F30" s="136" t="s">
        <v>73</v>
      </c>
      <c r="G30" s="136">
        <f>'9部【詳細】'!M105</f>
        <v>4</v>
      </c>
      <c r="H30" s="139"/>
      <c r="I30" s="140"/>
      <c r="J30" s="133"/>
      <c r="K30" s="133">
        <f>'9部【詳細】'!N105</f>
        <v>7</v>
      </c>
      <c r="L30" s="133" t="s">
        <v>73</v>
      </c>
      <c r="M30" s="133">
        <f>'9部【詳細】'!R105</f>
        <v>0</v>
      </c>
      <c r="N30" s="139"/>
      <c r="O30" s="136">
        <f>'9部【詳細】'!S105</f>
        <v>2</v>
      </c>
      <c r="P30" s="136" t="s">
        <v>73</v>
      </c>
      <c r="Q30" s="136">
        <f>'9部【詳細】'!W105</f>
        <v>5</v>
      </c>
      <c r="R30" s="139"/>
    </row>
    <row r="31" spans="1:19" s="127" customFormat="1" ht="20.100000000000001" customHeight="1">
      <c r="A31" s="133" t="str">
        <f>IF(A30&lt;4,"×","○")</f>
        <v>×</v>
      </c>
      <c r="B31" s="133"/>
      <c r="C31" s="133" t="str">
        <f>IF(C30&lt;4,"×","○")</f>
        <v>○</v>
      </c>
      <c r="D31" s="139"/>
      <c r="E31" s="136" t="str">
        <f>IF(E30&lt;4,"×","○")</f>
        <v>×</v>
      </c>
      <c r="F31" s="136"/>
      <c r="G31" s="136" t="str">
        <f>IF(G30&lt;4,"×","○")</f>
        <v>○</v>
      </c>
      <c r="H31" s="139"/>
      <c r="I31" s="140"/>
      <c r="J31" s="133"/>
      <c r="K31" s="133" t="str">
        <f>IF(K30&lt;4,"×","○")</f>
        <v>○</v>
      </c>
      <c r="L31" s="133"/>
      <c r="M31" s="133" t="str">
        <f>IF(M30&lt;4,"×","○")</f>
        <v>×</v>
      </c>
      <c r="N31" s="139"/>
      <c r="O31" s="136" t="str">
        <f>IF(O30&lt;4,"×","○")</f>
        <v>×</v>
      </c>
      <c r="P31" s="136"/>
      <c r="Q31" s="136" t="str">
        <f>IF(Q30&lt;4,"×","○")</f>
        <v>○</v>
      </c>
      <c r="R31" s="139"/>
    </row>
    <row r="32" spans="1:19" s="147" customFormat="1" ht="20.100000000000001" customHeight="1">
      <c r="A32" s="141"/>
      <c r="B32" s="141"/>
      <c r="C32" s="141"/>
      <c r="D32" s="142"/>
      <c r="E32" s="143"/>
      <c r="F32" s="143"/>
      <c r="G32" s="143"/>
      <c r="H32" s="144"/>
      <c r="I32" s="145"/>
      <c r="J32" s="141"/>
      <c r="K32" s="141"/>
      <c r="L32" s="141"/>
      <c r="M32" s="141"/>
      <c r="N32" s="142"/>
      <c r="O32" s="146"/>
      <c r="P32" s="146"/>
      <c r="Q32" s="146"/>
      <c r="R32" s="142"/>
    </row>
    <row r="33" spans="1:24" s="148" customFormat="1" ht="20.100000000000001" customHeight="1" thickBot="1">
      <c r="E33" s="149"/>
      <c r="F33" s="149"/>
      <c r="G33" s="149"/>
      <c r="H33" s="149"/>
    </row>
    <row r="34" spans="1:24" s="127" customFormat="1" ht="20.100000000000001" customHeight="1">
      <c r="A34" s="150" t="s">
        <v>74</v>
      </c>
      <c r="B34" s="150"/>
      <c r="C34" s="150" t="s">
        <v>75</v>
      </c>
      <c r="D34" s="150"/>
      <c r="E34" s="150" t="s">
        <v>76</v>
      </c>
      <c r="F34" s="150"/>
      <c r="G34" s="150" t="s">
        <v>77</v>
      </c>
      <c r="H34" s="150"/>
      <c r="I34" s="150"/>
      <c r="J34" s="150"/>
      <c r="K34" s="150" t="s">
        <v>78</v>
      </c>
      <c r="L34" s="150"/>
      <c r="M34" s="150" t="s">
        <v>79</v>
      </c>
      <c r="N34" s="150"/>
      <c r="O34" s="150" t="s">
        <v>80</v>
      </c>
      <c r="P34" s="150"/>
      <c r="Q34" s="150" t="s">
        <v>81</v>
      </c>
      <c r="R34" s="150"/>
      <c r="U34" s="151"/>
      <c r="V34" s="151"/>
      <c r="W34" s="151"/>
      <c r="X34" s="151"/>
    </row>
    <row r="35" spans="1:24" s="127" customFormat="1" ht="20.100000000000001" customHeight="1" thickBot="1">
      <c r="A35" s="152" t="str">
        <f>IF(A30&lt;4,C29,A29)</f>
        <v>NEBELHORN</v>
      </c>
      <c r="B35" s="152"/>
      <c r="C35" s="152" t="str">
        <f>IF(A30&lt;4,A29,C29)</f>
        <v>鶴羽会</v>
      </c>
      <c r="D35" s="152"/>
      <c r="E35" s="152" t="str">
        <f>IF(E30&lt;4,G29,E29)</f>
        <v>ＩＢＳ</v>
      </c>
      <c r="F35" s="152"/>
      <c r="G35" s="152" t="str">
        <f>IF(E30&lt;4,E29,G29)</f>
        <v>チャレンジャー</v>
      </c>
      <c r="H35" s="152"/>
      <c r="I35" s="152"/>
      <c r="J35" s="152"/>
      <c r="K35" s="152" t="str">
        <f>IF(K30&lt;4,M29,K29)</f>
        <v>戸塚あすなろ</v>
      </c>
      <c r="L35" s="152"/>
      <c r="M35" s="152" t="str">
        <f>IF(K30&lt;4,K29,M29)</f>
        <v>トップバドミンンクラブ</v>
      </c>
      <c r="N35" s="152"/>
      <c r="O35" s="152" t="str">
        <f>IF(O30&lt;4,Q29,O29)</f>
        <v>スピリタス</v>
      </c>
      <c r="P35" s="152"/>
      <c r="Q35" s="152" t="str">
        <f>IF(O30&lt;4,O29,Q29)</f>
        <v>ガチンコCLUB</v>
      </c>
      <c r="R35" s="152"/>
      <c r="U35" s="151"/>
      <c r="V35" s="151"/>
      <c r="W35" s="151"/>
      <c r="X35" s="151"/>
    </row>
    <row r="36" spans="1:24" s="153" customFormat="1" ht="18.75"/>
    <row r="37" spans="1:24" s="153" customFormat="1" ht="18.75"/>
    <row r="38" spans="1:24" s="153" customFormat="1" ht="18.75"/>
    <row r="39" spans="1:24" s="153" customFormat="1" ht="18.75"/>
  </sheetData>
  <sheetProtection sheet="1" objects="1" scenarios="1"/>
  <protectedRanges>
    <protectedRange password="CF68" sqref="C1:F1 M1:P1" name="範囲1"/>
  </protectedRanges>
  <mergeCells count="53">
    <mergeCell ref="A20:A25"/>
    <mergeCell ref="I20:I25"/>
    <mergeCell ref="K20:K25"/>
    <mergeCell ref="A27:B27"/>
    <mergeCell ref="S20:S25"/>
    <mergeCell ref="G22:G23"/>
    <mergeCell ref="H22:H23"/>
    <mergeCell ref="Q22:Q23"/>
    <mergeCell ref="R22:R23"/>
    <mergeCell ref="G24:G25"/>
    <mergeCell ref="H24:H25"/>
    <mergeCell ref="Q24:Q25"/>
    <mergeCell ref="R24:R25"/>
    <mergeCell ref="A14:A19"/>
    <mergeCell ref="I14:I19"/>
    <mergeCell ref="K14:K19"/>
    <mergeCell ref="A8:A13"/>
    <mergeCell ref="I8:I13"/>
    <mergeCell ref="K8:K13"/>
    <mergeCell ref="G18:G19"/>
    <mergeCell ref="H18:H19"/>
    <mergeCell ref="S14:S19"/>
    <mergeCell ref="G16:G17"/>
    <mergeCell ref="H16:H17"/>
    <mergeCell ref="Q16:Q17"/>
    <mergeCell ref="R16:R17"/>
    <mergeCell ref="Q18:Q19"/>
    <mergeCell ref="R18:R19"/>
    <mergeCell ref="S8:S13"/>
    <mergeCell ref="G10:G11"/>
    <mergeCell ref="H10:H11"/>
    <mergeCell ref="Q10:Q11"/>
    <mergeCell ref="R10:R11"/>
    <mergeCell ref="G12:G13"/>
    <mergeCell ref="H12:H13"/>
    <mergeCell ref="Q12:Q13"/>
    <mergeCell ref="R12:R13"/>
    <mergeCell ref="S2:S7"/>
    <mergeCell ref="G4:G5"/>
    <mergeCell ref="H4:H5"/>
    <mergeCell ref="Q4:Q5"/>
    <mergeCell ref="R4:R5"/>
    <mergeCell ref="G6:G7"/>
    <mergeCell ref="H6:H7"/>
    <mergeCell ref="Q6:Q7"/>
    <mergeCell ref="R6:R7"/>
    <mergeCell ref="A1:B1"/>
    <mergeCell ref="G1:H1"/>
    <mergeCell ref="K1:L1"/>
    <mergeCell ref="Q1:R1"/>
    <mergeCell ref="A2:A7"/>
    <mergeCell ref="I2:I7"/>
    <mergeCell ref="K2:K7"/>
  </mergeCells>
  <phoneticPr fontId="1"/>
  <printOptions horizontalCentered="1" verticalCentered="1"/>
  <pageMargins left="0.78740157480314965" right="0.39370078740157483" top="0.98425196850393704" bottom="0.98425196850393704" header="0.51181102362204722" footer="0.51181102362204722"/>
  <pageSetup paperSize="8" scale="70" orientation="landscape" horizontalDpi="300" verticalDpi="300" r:id="rId1"/>
  <headerFooter alignWithMargins="0">
    <oddHeader>&amp;C&amp;20リーグ戦順位表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108"/>
  <sheetViews>
    <sheetView showGridLines="0" topLeftCell="A81" zoomScale="90" zoomScaleNormal="90" workbookViewId="0">
      <selection activeCell="A111" sqref="A111"/>
    </sheetView>
  </sheetViews>
  <sheetFormatPr defaultRowHeight="13.5"/>
  <cols>
    <col min="1" max="1" width="3.625" style="156" customWidth="1"/>
    <col min="2" max="2" width="4.5" style="156" customWidth="1"/>
    <col min="3" max="3" width="6.875" style="156" customWidth="1"/>
    <col min="4" max="4" width="15.625" style="156" customWidth="1"/>
    <col min="5" max="7" width="3.125" style="156" customWidth="1"/>
    <col min="8" max="9" width="15.625" style="156" customWidth="1"/>
    <col min="10" max="12" width="3.125" style="156" customWidth="1"/>
    <col min="13" max="13" width="15.625" style="156" customWidth="1"/>
    <col min="14" max="14" width="15.25" style="156" customWidth="1"/>
    <col min="15" max="17" width="3.125" style="156" customWidth="1"/>
    <col min="18" max="18" width="15.625" style="156" customWidth="1"/>
    <col min="19" max="19" width="15.25" style="156" customWidth="1"/>
    <col min="20" max="22" width="3.125" style="156" customWidth="1"/>
    <col min="23" max="23" width="15.625" style="156" customWidth="1"/>
    <col min="24" max="24" width="4.125" style="156" customWidth="1"/>
    <col min="25" max="256" width="9" style="156"/>
    <col min="257" max="257" width="3.625" style="156" customWidth="1"/>
    <col min="258" max="258" width="4.5" style="156" customWidth="1"/>
    <col min="259" max="259" width="6.875" style="156" customWidth="1"/>
    <col min="260" max="260" width="15.625" style="156" customWidth="1"/>
    <col min="261" max="263" width="3.125" style="156" customWidth="1"/>
    <col min="264" max="265" width="15.625" style="156" customWidth="1"/>
    <col min="266" max="268" width="3.125" style="156" customWidth="1"/>
    <col min="269" max="269" width="15.625" style="156" customWidth="1"/>
    <col min="270" max="270" width="15.25" style="156" customWidth="1"/>
    <col min="271" max="273" width="3.125" style="156" customWidth="1"/>
    <col min="274" max="274" width="15.625" style="156" customWidth="1"/>
    <col min="275" max="275" width="15.25" style="156" customWidth="1"/>
    <col min="276" max="278" width="3.125" style="156" customWidth="1"/>
    <col min="279" max="279" width="15.625" style="156" customWidth="1"/>
    <col min="280" max="280" width="4.125" style="156" customWidth="1"/>
    <col min="281" max="512" width="9" style="156"/>
    <col min="513" max="513" width="3.625" style="156" customWidth="1"/>
    <col min="514" max="514" width="4.5" style="156" customWidth="1"/>
    <col min="515" max="515" width="6.875" style="156" customWidth="1"/>
    <col min="516" max="516" width="15.625" style="156" customWidth="1"/>
    <col min="517" max="519" width="3.125" style="156" customWidth="1"/>
    <col min="520" max="521" width="15.625" style="156" customWidth="1"/>
    <col min="522" max="524" width="3.125" style="156" customWidth="1"/>
    <col min="525" max="525" width="15.625" style="156" customWidth="1"/>
    <col min="526" max="526" width="15.25" style="156" customWidth="1"/>
    <col min="527" max="529" width="3.125" style="156" customWidth="1"/>
    <col min="530" max="530" width="15.625" style="156" customWidth="1"/>
    <col min="531" max="531" width="15.25" style="156" customWidth="1"/>
    <col min="532" max="534" width="3.125" style="156" customWidth="1"/>
    <col min="535" max="535" width="15.625" style="156" customWidth="1"/>
    <col min="536" max="536" width="4.125" style="156" customWidth="1"/>
    <col min="537" max="768" width="9" style="156"/>
    <col min="769" max="769" width="3.625" style="156" customWidth="1"/>
    <col min="770" max="770" width="4.5" style="156" customWidth="1"/>
    <col min="771" max="771" width="6.875" style="156" customWidth="1"/>
    <col min="772" max="772" width="15.625" style="156" customWidth="1"/>
    <col min="773" max="775" width="3.125" style="156" customWidth="1"/>
    <col min="776" max="777" width="15.625" style="156" customWidth="1"/>
    <col min="778" max="780" width="3.125" style="156" customWidth="1"/>
    <col min="781" max="781" width="15.625" style="156" customWidth="1"/>
    <col min="782" max="782" width="15.25" style="156" customWidth="1"/>
    <col min="783" max="785" width="3.125" style="156" customWidth="1"/>
    <col min="786" max="786" width="15.625" style="156" customWidth="1"/>
    <col min="787" max="787" width="15.25" style="156" customWidth="1"/>
    <col min="788" max="790" width="3.125" style="156" customWidth="1"/>
    <col min="791" max="791" width="15.625" style="156" customWidth="1"/>
    <col min="792" max="792" width="4.125" style="156" customWidth="1"/>
    <col min="793" max="1024" width="9" style="156"/>
    <col min="1025" max="1025" width="3.625" style="156" customWidth="1"/>
    <col min="1026" max="1026" width="4.5" style="156" customWidth="1"/>
    <col min="1027" max="1027" width="6.875" style="156" customWidth="1"/>
    <col min="1028" max="1028" width="15.625" style="156" customWidth="1"/>
    <col min="1029" max="1031" width="3.125" style="156" customWidth="1"/>
    <col min="1032" max="1033" width="15.625" style="156" customWidth="1"/>
    <col min="1034" max="1036" width="3.125" style="156" customWidth="1"/>
    <col min="1037" max="1037" width="15.625" style="156" customWidth="1"/>
    <col min="1038" max="1038" width="15.25" style="156" customWidth="1"/>
    <col min="1039" max="1041" width="3.125" style="156" customWidth="1"/>
    <col min="1042" max="1042" width="15.625" style="156" customWidth="1"/>
    <col min="1043" max="1043" width="15.25" style="156" customWidth="1"/>
    <col min="1044" max="1046" width="3.125" style="156" customWidth="1"/>
    <col min="1047" max="1047" width="15.625" style="156" customWidth="1"/>
    <col min="1048" max="1048" width="4.125" style="156" customWidth="1"/>
    <col min="1049" max="1280" width="9" style="156"/>
    <col min="1281" max="1281" width="3.625" style="156" customWidth="1"/>
    <col min="1282" max="1282" width="4.5" style="156" customWidth="1"/>
    <col min="1283" max="1283" width="6.875" style="156" customWidth="1"/>
    <col min="1284" max="1284" width="15.625" style="156" customWidth="1"/>
    <col min="1285" max="1287" width="3.125" style="156" customWidth="1"/>
    <col min="1288" max="1289" width="15.625" style="156" customWidth="1"/>
    <col min="1290" max="1292" width="3.125" style="156" customWidth="1"/>
    <col min="1293" max="1293" width="15.625" style="156" customWidth="1"/>
    <col min="1294" max="1294" width="15.25" style="156" customWidth="1"/>
    <col min="1295" max="1297" width="3.125" style="156" customWidth="1"/>
    <col min="1298" max="1298" width="15.625" style="156" customWidth="1"/>
    <col min="1299" max="1299" width="15.25" style="156" customWidth="1"/>
    <col min="1300" max="1302" width="3.125" style="156" customWidth="1"/>
    <col min="1303" max="1303" width="15.625" style="156" customWidth="1"/>
    <col min="1304" max="1304" width="4.125" style="156" customWidth="1"/>
    <col min="1305" max="1536" width="9" style="156"/>
    <col min="1537" max="1537" width="3.625" style="156" customWidth="1"/>
    <col min="1538" max="1538" width="4.5" style="156" customWidth="1"/>
    <col min="1539" max="1539" width="6.875" style="156" customWidth="1"/>
    <col min="1540" max="1540" width="15.625" style="156" customWidth="1"/>
    <col min="1541" max="1543" width="3.125" style="156" customWidth="1"/>
    <col min="1544" max="1545" width="15.625" style="156" customWidth="1"/>
    <col min="1546" max="1548" width="3.125" style="156" customWidth="1"/>
    <col min="1549" max="1549" width="15.625" style="156" customWidth="1"/>
    <col min="1550" max="1550" width="15.25" style="156" customWidth="1"/>
    <col min="1551" max="1553" width="3.125" style="156" customWidth="1"/>
    <col min="1554" max="1554" width="15.625" style="156" customWidth="1"/>
    <col min="1555" max="1555" width="15.25" style="156" customWidth="1"/>
    <col min="1556" max="1558" width="3.125" style="156" customWidth="1"/>
    <col min="1559" max="1559" width="15.625" style="156" customWidth="1"/>
    <col min="1560" max="1560" width="4.125" style="156" customWidth="1"/>
    <col min="1561" max="1792" width="9" style="156"/>
    <col min="1793" max="1793" width="3.625" style="156" customWidth="1"/>
    <col min="1794" max="1794" width="4.5" style="156" customWidth="1"/>
    <col min="1795" max="1795" width="6.875" style="156" customWidth="1"/>
    <col min="1796" max="1796" width="15.625" style="156" customWidth="1"/>
    <col min="1797" max="1799" width="3.125" style="156" customWidth="1"/>
    <col min="1800" max="1801" width="15.625" style="156" customWidth="1"/>
    <col min="1802" max="1804" width="3.125" style="156" customWidth="1"/>
    <col min="1805" max="1805" width="15.625" style="156" customWidth="1"/>
    <col min="1806" max="1806" width="15.25" style="156" customWidth="1"/>
    <col min="1807" max="1809" width="3.125" style="156" customWidth="1"/>
    <col min="1810" max="1810" width="15.625" style="156" customWidth="1"/>
    <col min="1811" max="1811" width="15.25" style="156" customWidth="1"/>
    <col min="1812" max="1814" width="3.125" style="156" customWidth="1"/>
    <col min="1815" max="1815" width="15.625" style="156" customWidth="1"/>
    <col min="1816" max="1816" width="4.125" style="156" customWidth="1"/>
    <col min="1817" max="2048" width="9" style="156"/>
    <col min="2049" max="2049" width="3.625" style="156" customWidth="1"/>
    <col min="2050" max="2050" width="4.5" style="156" customWidth="1"/>
    <col min="2051" max="2051" width="6.875" style="156" customWidth="1"/>
    <col min="2052" max="2052" width="15.625" style="156" customWidth="1"/>
    <col min="2053" max="2055" width="3.125" style="156" customWidth="1"/>
    <col min="2056" max="2057" width="15.625" style="156" customWidth="1"/>
    <col min="2058" max="2060" width="3.125" style="156" customWidth="1"/>
    <col min="2061" max="2061" width="15.625" style="156" customWidth="1"/>
    <col min="2062" max="2062" width="15.25" style="156" customWidth="1"/>
    <col min="2063" max="2065" width="3.125" style="156" customWidth="1"/>
    <col min="2066" max="2066" width="15.625" style="156" customWidth="1"/>
    <col min="2067" max="2067" width="15.25" style="156" customWidth="1"/>
    <col min="2068" max="2070" width="3.125" style="156" customWidth="1"/>
    <col min="2071" max="2071" width="15.625" style="156" customWidth="1"/>
    <col min="2072" max="2072" width="4.125" style="156" customWidth="1"/>
    <col min="2073" max="2304" width="9" style="156"/>
    <col min="2305" max="2305" width="3.625" style="156" customWidth="1"/>
    <col min="2306" max="2306" width="4.5" style="156" customWidth="1"/>
    <col min="2307" max="2307" width="6.875" style="156" customWidth="1"/>
    <col min="2308" max="2308" width="15.625" style="156" customWidth="1"/>
    <col min="2309" max="2311" width="3.125" style="156" customWidth="1"/>
    <col min="2312" max="2313" width="15.625" style="156" customWidth="1"/>
    <col min="2314" max="2316" width="3.125" style="156" customWidth="1"/>
    <col min="2317" max="2317" width="15.625" style="156" customWidth="1"/>
    <col min="2318" max="2318" width="15.25" style="156" customWidth="1"/>
    <col min="2319" max="2321" width="3.125" style="156" customWidth="1"/>
    <col min="2322" max="2322" width="15.625" style="156" customWidth="1"/>
    <col min="2323" max="2323" width="15.25" style="156" customWidth="1"/>
    <col min="2324" max="2326" width="3.125" style="156" customWidth="1"/>
    <col min="2327" max="2327" width="15.625" style="156" customWidth="1"/>
    <col min="2328" max="2328" width="4.125" style="156" customWidth="1"/>
    <col min="2329" max="2560" width="9" style="156"/>
    <col min="2561" max="2561" width="3.625" style="156" customWidth="1"/>
    <col min="2562" max="2562" width="4.5" style="156" customWidth="1"/>
    <col min="2563" max="2563" width="6.875" style="156" customWidth="1"/>
    <col min="2564" max="2564" width="15.625" style="156" customWidth="1"/>
    <col min="2565" max="2567" width="3.125" style="156" customWidth="1"/>
    <col min="2568" max="2569" width="15.625" style="156" customWidth="1"/>
    <col min="2570" max="2572" width="3.125" style="156" customWidth="1"/>
    <col min="2573" max="2573" width="15.625" style="156" customWidth="1"/>
    <col min="2574" max="2574" width="15.25" style="156" customWidth="1"/>
    <col min="2575" max="2577" width="3.125" style="156" customWidth="1"/>
    <col min="2578" max="2578" width="15.625" style="156" customWidth="1"/>
    <col min="2579" max="2579" width="15.25" style="156" customWidth="1"/>
    <col min="2580" max="2582" width="3.125" style="156" customWidth="1"/>
    <col min="2583" max="2583" width="15.625" style="156" customWidth="1"/>
    <col min="2584" max="2584" width="4.125" style="156" customWidth="1"/>
    <col min="2585" max="2816" width="9" style="156"/>
    <col min="2817" max="2817" width="3.625" style="156" customWidth="1"/>
    <col min="2818" max="2818" width="4.5" style="156" customWidth="1"/>
    <col min="2819" max="2819" width="6.875" style="156" customWidth="1"/>
    <col min="2820" max="2820" width="15.625" style="156" customWidth="1"/>
    <col min="2821" max="2823" width="3.125" style="156" customWidth="1"/>
    <col min="2824" max="2825" width="15.625" style="156" customWidth="1"/>
    <col min="2826" max="2828" width="3.125" style="156" customWidth="1"/>
    <col min="2829" max="2829" width="15.625" style="156" customWidth="1"/>
    <col min="2830" max="2830" width="15.25" style="156" customWidth="1"/>
    <col min="2831" max="2833" width="3.125" style="156" customWidth="1"/>
    <col min="2834" max="2834" width="15.625" style="156" customWidth="1"/>
    <col min="2835" max="2835" width="15.25" style="156" customWidth="1"/>
    <col min="2836" max="2838" width="3.125" style="156" customWidth="1"/>
    <col min="2839" max="2839" width="15.625" style="156" customWidth="1"/>
    <col min="2840" max="2840" width="4.125" style="156" customWidth="1"/>
    <col min="2841" max="3072" width="9" style="156"/>
    <col min="3073" max="3073" width="3.625" style="156" customWidth="1"/>
    <col min="3074" max="3074" width="4.5" style="156" customWidth="1"/>
    <col min="3075" max="3075" width="6.875" style="156" customWidth="1"/>
    <col min="3076" max="3076" width="15.625" style="156" customWidth="1"/>
    <col min="3077" max="3079" width="3.125" style="156" customWidth="1"/>
    <col min="3080" max="3081" width="15.625" style="156" customWidth="1"/>
    <col min="3082" max="3084" width="3.125" style="156" customWidth="1"/>
    <col min="3085" max="3085" width="15.625" style="156" customWidth="1"/>
    <col min="3086" max="3086" width="15.25" style="156" customWidth="1"/>
    <col min="3087" max="3089" width="3.125" style="156" customWidth="1"/>
    <col min="3090" max="3090" width="15.625" style="156" customWidth="1"/>
    <col min="3091" max="3091" width="15.25" style="156" customWidth="1"/>
    <col min="3092" max="3094" width="3.125" style="156" customWidth="1"/>
    <col min="3095" max="3095" width="15.625" style="156" customWidth="1"/>
    <col min="3096" max="3096" width="4.125" style="156" customWidth="1"/>
    <col min="3097" max="3328" width="9" style="156"/>
    <col min="3329" max="3329" width="3.625" style="156" customWidth="1"/>
    <col min="3330" max="3330" width="4.5" style="156" customWidth="1"/>
    <col min="3331" max="3331" width="6.875" style="156" customWidth="1"/>
    <col min="3332" max="3332" width="15.625" style="156" customWidth="1"/>
    <col min="3333" max="3335" width="3.125" style="156" customWidth="1"/>
    <col min="3336" max="3337" width="15.625" style="156" customWidth="1"/>
    <col min="3338" max="3340" width="3.125" style="156" customWidth="1"/>
    <col min="3341" max="3341" width="15.625" style="156" customWidth="1"/>
    <col min="3342" max="3342" width="15.25" style="156" customWidth="1"/>
    <col min="3343" max="3345" width="3.125" style="156" customWidth="1"/>
    <col min="3346" max="3346" width="15.625" style="156" customWidth="1"/>
    <col min="3347" max="3347" width="15.25" style="156" customWidth="1"/>
    <col min="3348" max="3350" width="3.125" style="156" customWidth="1"/>
    <col min="3351" max="3351" width="15.625" style="156" customWidth="1"/>
    <col min="3352" max="3352" width="4.125" style="156" customWidth="1"/>
    <col min="3353" max="3584" width="9" style="156"/>
    <col min="3585" max="3585" width="3.625" style="156" customWidth="1"/>
    <col min="3586" max="3586" width="4.5" style="156" customWidth="1"/>
    <col min="3587" max="3587" width="6.875" style="156" customWidth="1"/>
    <col min="3588" max="3588" width="15.625" style="156" customWidth="1"/>
    <col min="3589" max="3591" width="3.125" style="156" customWidth="1"/>
    <col min="3592" max="3593" width="15.625" style="156" customWidth="1"/>
    <col min="3594" max="3596" width="3.125" style="156" customWidth="1"/>
    <col min="3597" max="3597" width="15.625" style="156" customWidth="1"/>
    <col min="3598" max="3598" width="15.25" style="156" customWidth="1"/>
    <col min="3599" max="3601" width="3.125" style="156" customWidth="1"/>
    <col min="3602" max="3602" width="15.625" style="156" customWidth="1"/>
    <col min="3603" max="3603" width="15.25" style="156" customWidth="1"/>
    <col min="3604" max="3606" width="3.125" style="156" customWidth="1"/>
    <col min="3607" max="3607" width="15.625" style="156" customWidth="1"/>
    <col min="3608" max="3608" width="4.125" style="156" customWidth="1"/>
    <col min="3609" max="3840" width="9" style="156"/>
    <col min="3841" max="3841" width="3.625" style="156" customWidth="1"/>
    <col min="3842" max="3842" width="4.5" style="156" customWidth="1"/>
    <col min="3843" max="3843" width="6.875" style="156" customWidth="1"/>
    <col min="3844" max="3844" width="15.625" style="156" customWidth="1"/>
    <col min="3845" max="3847" width="3.125" style="156" customWidth="1"/>
    <col min="3848" max="3849" width="15.625" style="156" customWidth="1"/>
    <col min="3850" max="3852" width="3.125" style="156" customWidth="1"/>
    <col min="3853" max="3853" width="15.625" style="156" customWidth="1"/>
    <col min="3854" max="3854" width="15.25" style="156" customWidth="1"/>
    <col min="3855" max="3857" width="3.125" style="156" customWidth="1"/>
    <col min="3858" max="3858" width="15.625" style="156" customWidth="1"/>
    <col min="3859" max="3859" width="15.25" style="156" customWidth="1"/>
    <col min="3860" max="3862" width="3.125" style="156" customWidth="1"/>
    <col min="3863" max="3863" width="15.625" style="156" customWidth="1"/>
    <col min="3864" max="3864" width="4.125" style="156" customWidth="1"/>
    <col min="3865" max="4096" width="9" style="156"/>
    <col min="4097" max="4097" width="3.625" style="156" customWidth="1"/>
    <col min="4098" max="4098" width="4.5" style="156" customWidth="1"/>
    <col min="4099" max="4099" width="6.875" style="156" customWidth="1"/>
    <col min="4100" max="4100" width="15.625" style="156" customWidth="1"/>
    <col min="4101" max="4103" width="3.125" style="156" customWidth="1"/>
    <col min="4104" max="4105" width="15.625" style="156" customWidth="1"/>
    <col min="4106" max="4108" width="3.125" style="156" customWidth="1"/>
    <col min="4109" max="4109" width="15.625" style="156" customWidth="1"/>
    <col min="4110" max="4110" width="15.25" style="156" customWidth="1"/>
    <col min="4111" max="4113" width="3.125" style="156" customWidth="1"/>
    <col min="4114" max="4114" width="15.625" style="156" customWidth="1"/>
    <col min="4115" max="4115" width="15.25" style="156" customWidth="1"/>
    <col min="4116" max="4118" width="3.125" style="156" customWidth="1"/>
    <col min="4119" max="4119" width="15.625" style="156" customWidth="1"/>
    <col min="4120" max="4120" width="4.125" style="156" customWidth="1"/>
    <col min="4121" max="4352" width="9" style="156"/>
    <col min="4353" max="4353" width="3.625" style="156" customWidth="1"/>
    <col min="4354" max="4354" width="4.5" style="156" customWidth="1"/>
    <col min="4355" max="4355" width="6.875" style="156" customWidth="1"/>
    <col min="4356" max="4356" width="15.625" style="156" customWidth="1"/>
    <col min="4357" max="4359" width="3.125" style="156" customWidth="1"/>
    <col min="4360" max="4361" width="15.625" style="156" customWidth="1"/>
    <col min="4362" max="4364" width="3.125" style="156" customWidth="1"/>
    <col min="4365" max="4365" width="15.625" style="156" customWidth="1"/>
    <col min="4366" max="4366" width="15.25" style="156" customWidth="1"/>
    <col min="4367" max="4369" width="3.125" style="156" customWidth="1"/>
    <col min="4370" max="4370" width="15.625" style="156" customWidth="1"/>
    <col min="4371" max="4371" width="15.25" style="156" customWidth="1"/>
    <col min="4372" max="4374" width="3.125" style="156" customWidth="1"/>
    <col min="4375" max="4375" width="15.625" style="156" customWidth="1"/>
    <col min="4376" max="4376" width="4.125" style="156" customWidth="1"/>
    <col min="4377" max="4608" width="9" style="156"/>
    <col min="4609" max="4609" width="3.625" style="156" customWidth="1"/>
    <col min="4610" max="4610" width="4.5" style="156" customWidth="1"/>
    <col min="4611" max="4611" width="6.875" style="156" customWidth="1"/>
    <col min="4612" max="4612" width="15.625" style="156" customWidth="1"/>
    <col min="4613" max="4615" width="3.125" style="156" customWidth="1"/>
    <col min="4616" max="4617" width="15.625" style="156" customWidth="1"/>
    <col min="4618" max="4620" width="3.125" style="156" customWidth="1"/>
    <col min="4621" max="4621" width="15.625" style="156" customWidth="1"/>
    <col min="4622" max="4622" width="15.25" style="156" customWidth="1"/>
    <col min="4623" max="4625" width="3.125" style="156" customWidth="1"/>
    <col min="4626" max="4626" width="15.625" style="156" customWidth="1"/>
    <col min="4627" max="4627" width="15.25" style="156" customWidth="1"/>
    <col min="4628" max="4630" width="3.125" style="156" customWidth="1"/>
    <col min="4631" max="4631" width="15.625" style="156" customWidth="1"/>
    <col min="4632" max="4632" width="4.125" style="156" customWidth="1"/>
    <col min="4633" max="4864" width="9" style="156"/>
    <col min="4865" max="4865" width="3.625" style="156" customWidth="1"/>
    <col min="4866" max="4866" width="4.5" style="156" customWidth="1"/>
    <col min="4867" max="4867" width="6.875" style="156" customWidth="1"/>
    <col min="4868" max="4868" width="15.625" style="156" customWidth="1"/>
    <col min="4869" max="4871" width="3.125" style="156" customWidth="1"/>
    <col min="4872" max="4873" width="15.625" style="156" customWidth="1"/>
    <col min="4874" max="4876" width="3.125" style="156" customWidth="1"/>
    <col min="4877" max="4877" width="15.625" style="156" customWidth="1"/>
    <col min="4878" max="4878" width="15.25" style="156" customWidth="1"/>
    <col min="4879" max="4881" width="3.125" style="156" customWidth="1"/>
    <col min="4882" max="4882" width="15.625" style="156" customWidth="1"/>
    <col min="4883" max="4883" width="15.25" style="156" customWidth="1"/>
    <col min="4884" max="4886" width="3.125" style="156" customWidth="1"/>
    <col min="4887" max="4887" width="15.625" style="156" customWidth="1"/>
    <col min="4888" max="4888" width="4.125" style="156" customWidth="1"/>
    <col min="4889" max="5120" width="9" style="156"/>
    <col min="5121" max="5121" width="3.625" style="156" customWidth="1"/>
    <col min="5122" max="5122" width="4.5" style="156" customWidth="1"/>
    <col min="5123" max="5123" width="6.875" style="156" customWidth="1"/>
    <col min="5124" max="5124" width="15.625" style="156" customWidth="1"/>
    <col min="5125" max="5127" width="3.125" style="156" customWidth="1"/>
    <col min="5128" max="5129" width="15.625" style="156" customWidth="1"/>
    <col min="5130" max="5132" width="3.125" style="156" customWidth="1"/>
    <col min="5133" max="5133" width="15.625" style="156" customWidth="1"/>
    <col min="5134" max="5134" width="15.25" style="156" customWidth="1"/>
    <col min="5135" max="5137" width="3.125" style="156" customWidth="1"/>
    <col min="5138" max="5138" width="15.625" style="156" customWidth="1"/>
    <col min="5139" max="5139" width="15.25" style="156" customWidth="1"/>
    <col min="5140" max="5142" width="3.125" style="156" customWidth="1"/>
    <col min="5143" max="5143" width="15.625" style="156" customWidth="1"/>
    <col min="5144" max="5144" width="4.125" style="156" customWidth="1"/>
    <col min="5145" max="5376" width="9" style="156"/>
    <col min="5377" max="5377" width="3.625" style="156" customWidth="1"/>
    <col min="5378" max="5378" width="4.5" style="156" customWidth="1"/>
    <col min="5379" max="5379" width="6.875" style="156" customWidth="1"/>
    <col min="5380" max="5380" width="15.625" style="156" customWidth="1"/>
    <col min="5381" max="5383" width="3.125" style="156" customWidth="1"/>
    <col min="5384" max="5385" width="15.625" style="156" customWidth="1"/>
    <col min="5386" max="5388" width="3.125" style="156" customWidth="1"/>
    <col min="5389" max="5389" width="15.625" style="156" customWidth="1"/>
    <col min="5390" max="5390" width="15.25" style="156" customWidth="1"/>
    <col min="5391" max="5393" width="3.125" style="156" customWidth="1"/>
    <col min="5394" max="5394" width="15.625" style="156" customWidth="1"/>
    <col min="5395" max="5395" width="15.25" style="156" customWidth="1"/>
    <col min="5396" max="5398" width="3.125" style="156" customWidth="1"/>
    <col min="5399" max="5399" width="15.625" style="156" customWidth="1"/>
    <col min="5400" max="5400" width="4.125" style="156" customWidth="1"/>
    <col min="5401" max="5632" width="9" style="156"/>
    <col min="5633" max="5633" width="3.625" style="156" customWidth="1"/>
    <col min="5634" max="5634" width="4.5" style="156" customWidth="1"/>
    <col min="5635" max="5635" width="6.875" style="156" customWidth="1"/>
    <col min="5636" max="5636" width="15.625" style="156" customWidth="1"/>
    <col min="5637" max="5639" width="3.125" style="156" customWidth="1"/>
    <col min="5640" max="5641" width="15.625" style="156" customWidth="1"/>
    <col min="5642" max="5644" width="3.125" style="156" customWidth="1"/>
    <col min="5645" max="5645" width="15.625" style="156" customWidth="1"/>
    <col min="5646" max="5646" width="15.25" style="156" customWidth="1"/>
    <col min="5647" max="5649" width="3.125" style="156" customWidth="1"/>
    <col min="5650" max="5650" width="15.625" style="156" customWidth="1"/>
    <col min="5651" max="5651" width="15.25" style="156" customWidth="1"/>
    <col min="5652" max="5654" width="3.125" style="156" customWidth="1"/>
    <col min="5655" max="5655" width="15.625" style="156" customWidth="1"/>
    <col min="5656" max="5656" width="4.125" style="156" customWidth="1"/>
    <col min="5657" max="5888" width="9" style="156"/>
    <col min="5889" max="5889" width="3.625" style="156" customWidth="1"/>
    <col min="5890" max="5890" width="4.5" style="156" customWidth="1"/>
    <col min="5891" max="5891" width="6.875" style="156" customWidth="1"/>
    <col min="5892" max="5892" width="15.625" style="156" customWidth="1"/>
    <col min="5893" max="5895" width="3.125" style="156" customWidth="1"/>
    <col min="5896" max="5897" width="15.625" style="156" customWidth="1"/>
    <col min="5898" max="5900" width="3.125" style="156" customWidth="1"/>
    <col min="5901" max="5901" width="15.625" style="156" customWidth="1"/>
    <col min="5902" max="5902" width="15.25" style="156" customWidth="1"/>
    <col min="5903" max="5905" width="3.125" style="156" customWidth="1"/>
    <col min="5906" max="5906" width="15.625" style="156" customWidth="1"/>
    <col min="5907" max="5907" width="15.25" style="156" customWidth="1"/>
    <col min="5908" max="5910" width="3.125" style="156" customWidth="1"/>
    <col min="5911" max="5911" width="15.625" style="156" customWidth="1"/>
    <col min="5912" max="5912" width="4.125" style="156" customWidth="1"/>
    <col min="5913" max="6144" width="9" style="156"/>
    <col min="6145" max="6145" width="3.625" style="156" customWidth="1"/>
    <col min="6146" max="6146" width="4.5" style="156" customWidth="1"/>
    <col min="6147" max="6147" width="6.875" style="156" customWidth="1"/>
    <col min="6148" max="6148" width="15.625" style="156" customWidth="1"/>
    <col min="6149" max="6151" width="3.125" style="156" customWidth="1"/>
    <col min="6152" max="6153" width="15.625" style="156" customWidth="1"/>
    <col min="6154" max="6156" width="3.125" style="156" customWidth="1"/>
    <col min="6157" max="6157" width="15.625" style="156" customWidth="1"/>
    <col min="6158" max="6158" width="15.25" style="156" customWidth="1"/>
    <col min="6159" max="6161" width="3.125" style="156" customWidth="1"/>
    <col min="6162" max="6162" width="15.625" style="156" customWidth="1"/>
    <col min="6163" max="6163" width="15.25" style="156" customWidth="1"/>
    <col min="6164" max="6166" width="3.125" style="156" customWidth="1"/>
    <col min="6167" max="6167" width="15.625" style="156" customWidth="1"/>
    <col min="6168" max="6168" width="4.125" style="156" customWidth="1"/>
    <col min="6169" max="6400" width="9" style="156"/>
    <col min="6401" max="6401" width="3.625" style="156" customWidth="1"/>
    <col min="6402" max="6402" width="4.5" style="156" customWidth="1"/>
    <col min="6403" max="6403" width="6.875" style="156" customWidth="1"/>
    <col min="6404" max="6404" width="15.625" style="156" customWidth="1"/>
    <col min="6405" max="6407" width="3.125" style="156" customWidth="1"/>
    <col min="6408" max="6409" width="15.625" style="156" customWidth="1"/>
    <col min="6410" max="6412" width="3.125" style="156" customWidth="1"/>
    <col min="6413" max="6413" width="15.625" style="156" customWidth="1"/>
    <col min="6414" max="6414" width="15.25" style="156" customWidth="1"/>
    <col min="6415" max="6417" width="3.125" style="156" customWidth="1"/>
    <col min="6418" max="6418" width="15.625" style="156" customWidth="1"/>
    <col min="6419" max="6419" width="15.25" style="156" customWidth="1"/>
    <col min="6420" max="6422" width="3.125" style="156" customWidth="1"/>
    <col min="6423" max="6423" width="15.625" style="156" customWidth="1"/>
    <col min="6424" max="6424" width="4.125" style="156" customWidth="1"/>
    <col min="6425" max="6656" width="9" style="156"/>
    <col min="6657" max="6657" width="3.625" style="156" customWidth="1"/>
    <col min="6658" max="6658" width="4.5" style="156" customWidth="1"/>
    <col min="6659" max="6659" width="6.875" style="156" customWidth="1"/>
    <col min="6660" max="6660" width="15.625" style="156" customWidth="1"/>
    <col min="6661" max="6663" width="3.125" style="156" customWidth="1"/>
    <col min="6664" max="6665" width="15.625" style="156" customWidth="1"/>
    <col min="6666" max="6668" width="3.125" style="156" customWidth="1"/>
    <col min="6669" max="6669" width="15.625" style="156" customWidth="1"/>
    <col min="6670" max="6670" width="15.25" style="156" customWidth="1"/>
    <col min="6671" max="6673" width="3.125" style="156" customWidth="1"/>
    <col min="6674" max="6674" width="15.625" style="156" customWidth="1"/>
    <col min="6675" max="6675" width="15.25" style="156" customWidth="1"/>
    <col min="6676" max="6678" width="3.125" style="156" customWidth="1"/>
    <col min="6679" max="6679" width="15.625" style="156" customWidth="1"/>
    <col min="6680" max="6680" width="4.125" style="156" customWidth="1"/>
    <col min="6681" max="6912" width="9" style="156"/>
    <col min="6913" max="6913" width="3.625" style="156" customWidth="1"/>
    <col min="6914" max="6914" width="4.5" style="156" customWidth="1"/>
    <col min="6915" max="6915" width="6.875" style="156" customWidth="1"/>
    <col min="6916" max="6916" width="15.625" style="156" customWidth="1"/>
    <col min="6917" max="6919" width="3.125" style="156" customWidth="1"/>
    <col min="6920" max="6921" width="15.625" style="156" customWidth="1"/>
    <col min="6922" max="6924" width="3.125" style="156" customWidth="1"/>
    <col min="6925" max="6925" width="15.625" style="156" customWidth="1"/>
    <col min="6926" max="6926" width="15.25" style="156" customWidth="1"/>
    <col min="6927" max="6929" width="3.125" style="156" customWidth="1"/>
    <col min="6930" max="6930" width="15.625" style="156" customWidth="1"/>
    <col min="6931" max="6931" width="15.25" style="156" customWidth="1"/>
    <col min="6932" max="6934" width="3.125" style="156" customWidth="1"/>
    <col min="6935" max="6935" width="15.625" style="156" customWidth="1"/>
    <col min="6936" max="6936" width="4.125" style="156" customWidth="1"/>
    <col min="6937" max="7168" width="9" style="156"/>
    <col min="7169" max="7169" width="3.625" style="156" customWidth="1"/>
    <col min="7170" max="7170" width="4.5" style="156" customWidth="1"/>
    <col min="7171" max="7171" width="6.875" style="156" customWidth="1"/>
    <col min="7172" max="7172" width="15.625" style="156" customWidth="1"/>
    <col min="7173" max="7175" width="3.125" style="156" customWidth="1"/>
    <col min="7176" max="7177" width="15.625" style="156" customWidth="1"/>
    <col min="7178" max="7180" width="3.125" style="156" customWidth="1"/>
    <col min="7181" max="7181" width="15.625" style="156" customWidth="1"/>
    <col min="7182" max="7182" width="15.25" style="156" customWidth="1"/>
    <col min="7183" max="7185" width="3.125" style="156" customWidth="1"/>
    <col min="7186" max="7186" width="15.625" style="156" customWidth="1"/>
    <col min="7187" max="7187" width="15.25" style="156" customWidth="1"/>
    <col min="7188" max="7190" width="3.125" style="156" customWidth="1"/>
    <col min="7191" max="7191" width="15.625" style="156" customWidth="1"/>
    <col min="7192" max="7192" width="4.125" style="156" customWidth="1"/>
    <col min="7193" max="7424" width="9" style="156"/>
    <col min="7425" max="7425" width="3.625" style="156" customWidth="1"/>
    <col min="7426" max="7426" width="4.5" style="156" customWidth="1"/>
    <col min="7427" max="7427" width="6.875" style="156" customWidth="1"/>
    <col min="7428" max="7428" width="15.625" style="156" customWidth="1"/>
    <col min="7429" max="7431" width="3.125" style="156" customWidth="1"/>
    <col min="7432" max="7433" width="15.625" style="156" customWidth="1"/>
    <col min="7434" max="7436" width="3.125" style="156" customWidth="1"/>
    <col min="7437" max="7437" width="15.625" style="156" customWidth="1"/>
    <col min="7438" max="7438" width="15.25" style="156" customWidth="1"/>
    <col min="7439" max="7441" width="3.125" style="156" customWidth="1"/>
    <col min="7442" max="7442" width="15.625" style="156" customWidth="1"/>
    <col min="7443" max="7443" width="15.25" style="156" customWidth="1"/>
    <col min="7444" max="7446" width="3.125" style="156" customWidth="1"/>
    <col min="7447" max="7447" width="15.625" style="156" customWidth="1"/>
    <col min="7448" max="7448" width="4.125" style="156" customWidth="1"/>
    <col min="7449" max="7680" width="9" style="156"/>
    <col min="7681" max="7681" width="3.625" style="156" customWidth="1"/>
    <col min="7682" max="7682" width="4.5" style="156" customWidth="1"/>
    <col min="7683" max="7683" width="6.875" style="156" customWidth="1"/>
    <col min="7684" max="7684" width="15.625" style="156" customWidth="1"/>
    <col min="7685" max="7687" width="3.125" style="156" customWidth="1"/>
    <col min="7688" max="7689" width="15.625" style="156" customWidth="1"/>
    <col min="7690" max="7692" width="3.125" style="156" customWidth="1"/>
    <col min="7693" max="7693" width="15.625" style="156" customWidth="1"/>
    <col min="7694" max="7694" width="15.25" style="156" customWidth="1"/>
    <col min="7695" max="7697" width="3.125" style="156" customWidth="1"/>
    <col min="7698" max="7698" width="15.625" style="156" customWidth="1"/>
    <col min="7699" max="7699" width="15.25" style="156" customWidth="1"/>
    <col min="7700" max="7702" width="3.125" style="156" customWidth="1"/>
    <col min="7703" max="7703" width="15.625" style="156" customWidth="1"/>
    <col min="7704" max="7704" width="4.125" style="156" customWidth="1"/>
    <col min="7705" max="7936" width="9" style="156"/>
    <col min="7937" max="7937" width="3.625" style="156" customWidth="1"/>
    <col min="7938" max="7938" width="4.5" style="156" customWidth="1"/>
    <col min="7939" max="7939" width="6.875" style="156" customWidth="1"/>
    <col min="7940" max="7940" width="15.625" style="156" customWidth="1"/>
    <col min="7941" max="7943" width="3.125" style="156" customWidth="1"/>
    <col min="7944" max="7945" width="15.625" style="156" customWidth="1"/>
    <col min="7946" max="7948" width="3.125" style="156" customWidth="1"/>
    <col min="7949" max="7949" width="15.625" style="156" customWidth="1"/>
    <col min="7950" max="7950" width="15.25" style="156" customWidth="1"/>
    <col min="7951" max="7953" width="3.125" style="156" customWidth="1"/>
    <col min="7954" max="7954" width="15.625" style="156" customWidth="1"/>
    <col min="7955" max="7955" width="15.25" style="156" customWidth="1"/>
    <col min="7956" max="7958" width="3.125" style="156" customWidth="1"/>
    <col min="7959" max="7959" width="15.625" style="156" customWidth="1"/>
    <col min="7960" max="7960" width="4.125" style="156" customWidth="1"/>
    <col min="7961" max="8192" width="9" style="156"/>
    <col min="8193" max="8193" width="3.625" style="156" customWidth="1"/>
    <col min="8194" max="8194" width="4.5" style="156" customWidth="1"/>
    <col min="8195" max="8195" width="6.875" style="156" customWidth="1"/>
    <col min="8196" max="8196" width="15.625" style="156" customWidth="1"/>
    <col min="8197" max="8199" width="3.125" style="156" customWidth="1"/>
    <col min="8200" max="8201" width="15.625" style="156" customWidth="1"/>
    <col min="8202" max="8204" width="3.125" style="156" customWidth="1"/>
    <col min="8205" max="8205" width="15.625" style="156" customWidth="1"/>
    <col min="8206" max="8206" width="15.25" style="156" customWidth="1"/>
    <col min="8207" max="8209" width="3.125" style="156" customWidth="1"/>
    <col min="8210" max="8210" width="15.625" style="156" customWidth="1"/>
    <col min="8211" max="8211" width="15.25" style="156" customWidth="1"/>
    <col min="8212" max="8214" width="3.125" style="156" customWidth="1"/>
    <col min="8215" max="8215" width="15.625" style="156" customWidth="1"/>
    <col min="8216" max="8216" width="4.125" style="156" customWidth="1"/>
    <col min="8217" max="8448" width="9" style="156"/>
    <col min="8449" max="8449" width="3.625" style="156" customWidth="1"/>
    <col min="8450" max="8450" width="4.5" style="156" customWidth="1"/>
    <col min="8451" max="8451" width="6.875" style="156" customWidth="1"/>
    <col min="8452" max="8452" width="15.625" style="156" customWidth="1"/>
    <col min="8453" max="8455" width="3.125" style="156" customWidth="1"/>
    <col min="8456" max="8457" width="15.625" style="156" customWidth="1"/>
    <col min="8458" max="8460" width="3.125" style="156" customWidth="1"/>
    <col min="8461" max="8461" width="15.625" style="156" customWidth="1"/>
    <col min="8462" max="8462" width="15.25" style="156" customWidth="1"/>
    <col min="8463" max="8465" width="3.125" style="156" customWidth="1"/>
    <col min="8466" max="8466" width="15.625" style="156" customWidth="1"/>
    <col min="8467" max="8467" width="15.25" style="156" customWidth="1"/>
    <col min="8468" max="8470" width="3.125" style="156" customWidth="1"/>
    <col min="8471" max="8471" width="15.625" style="156" customWidth="1"/>
    <col min="8472" max="8472" width="4.125" style="156" customWidth="1"/>
    <col min="8473" max="8704" width="9" style="156"/>
    <col min="8705" max="8705" width="3.625" style="156" customWidth="1"/>
    <col min="8706" max="8706" width="4.5" style="156" customWidth="1"/>
    <col min="8707" max="8707" width="6.875" style="156" customWidth="1"/>
    <col min="8708" max="8708" width="15.625" style="156" customWidth="1"/>
    <col min="8709" max="8711" width="3.125" style="156" customWidth="1"/>
    <col min="8712" max="8713" width="15.625" style="156" customWidth="1"/>
    <col min="8714" max="8716" width="3.125" style="156" customWidth="1"/>
    <col min="8717" max="8717" width="15.625" style="156" customWidth="1"/>
    <col min="8718" max="8718" width="15.25" style="156" customWidth="1"/>
    <col min="8719" max="8721" width="3.125" style="156" customWidth="1"/>
    <col min="8722" max="8722" width="15.625" style="156" customWidth="1"/>
    <col min="8723" max="8723" width="15.25" style="156" customWidth="1"/>
    <col min="8724" max="8726" width="3.125" style="156" customWidth="1"/>
    <col min="8727" max="8727" width="15.625" style="156" customWidth="1"/>
    <col min="8728" max="8728" width="4.125" style="156" customWidth="1"/>
    <col min="8729" max="8960" width="9" style="156"/>
    <col min="8961" max="8961" width="3.625" style="156" customWidth="1"/>
    <col min="8962" max="8962" width="4.5" style="156" customWidth="1"/>
    <col min="8963" max="8963" width="6.875" style="156" customWidth="1"/>
    <col min="8964" max="8964" width="15.625" style="156" customWidth="1"/>
    <col min="8965" max="8967" width="3.125" style="156" customWidth="1"/>
    <col min="8968" max="8969" width="15.625" style="156" customWidth="1"/>
    <col min="8970" max="8972" width="3.125" style="156" customWidth="1"/>
    <col min="8973" max="8973" width="15.625" style="156" customWidth="1"/>
    <col min="8974" max="8974" width="15.25" style="156" customWidth="1"/>
    <col min="8975" max="8977" width="3.125" style="156" customWidth="1"/>
    <col min="8978" max="8978" width="15.625" style="156" customWidth="1"/>
    <col min="8979" max="8979" width="15.25" style="156" customWidth="1"/>
    <col min="8980" max="8982" width="3.125" style="156" customWidth="1"/>
    <col min="8983" max="8983" width="15.625" style="156" customWidth="1"/>
    <col min="8984" max="8984" width="4.125" style="156" customWidth="1"/>
    <col min="8985" max="9216" width="9" style="156"/>
    <col min="9217" max="9217" width="3.625" style="156" customWidth="1"/>
    <col min="9218" max="9218" width="4.5" style="156" customWidth="1"/>
    <col min="9219" max="9219" width="6.875" style="156" customWidth="1"/>
    <col min="9220" max="9220" width="15.625" style="156" customWidth="1"/>
    <col min="9221" max="9223" width="3.125" style="156" customWidth="1"/>
    <col min="9224" max="9225" width="15.625" style="156" customWidth="1"/>
    <col min="9226" max="9228" width="3.125" style="156" customWidth="1"/>
    <col min="9229" max="9229" width="15.625" style="156" customWidth="1"/>
    <col min="9230" max="9230" width="15.25" style="156" customWidth="1"/>
    <col min="9231" max="9233" width="3.125" style="156" customWidth="1"/>
    <col min="9234" max="9234" width="15.625" style="156" customWidth="1"/>
    <col min="9235" max="9235" width="15.25" style="156" customWidth="1"/>
    <col min="9236" max="9238" width="3.125" style="156" customWidth="1"/>
    <col min="9239" max="9239" width="15.625" style="156" customWidth="1"/>
    <col min="9240" max="9240" width="4.125" style="156" customWidth="1"/>
    <col min="9241" max="9472" width="9" style="156"/>
    <col min="9473" max="9473" width="3.625" style="156" customWidth="1"/>
    <col min="9474" max="9474" width="4.5" style="156" customWidth="1"/>
    <col min="9475" max="9475" width="6.875" style="156" customWidth="1"/>
    <col min="9476" max="9476" width="15.625" style="156" customWidth="1"/>
    <col min="9477" max="9479" width="3.125" style="156" customWidth="1"/>
    <col min="9480" max="9481" width="15.625" style="156" customWidth="1"/>
    <col min="9482" max="9484" width="3.125" style="156" customWidth="1"/>
    <col min="9485" max="9485" width="15.625" style="156" customWidth="1"/>
    <col min="9486" max="9486" width="15.25" style="156" customWidth="1"/>
    <col min="9487" max="9489" width="3.125" style="156" customWidth="1"/>
    <col min="9490" max="9490" width="15.625" style="156" customWidth="1"/>
    <col min="9491" max="9491" width="15.25" style="156" customWidth="1"/>
    <col min="9492" max="9494" width="3.125" style="156" customWidth="1"/>
    <col min="9495" max="9495" width="15.625" style="156" customWidth="1"/>
    <col min="9496" max="9496" width="4.125" style="156" customWidth="1"/>
    <col min="9497" max="9728" width="9" style="156"/>
    <col min="9729" max="9729" width="3.625" style="156" customWidth="1"/>
    <col min="9730" max="9730" width="4.5" style="156" customWidth="1"/>
    <col min="9731" max="9731" width="6.875" style="156" customWidth="1"/>
    <col min="9732" max="9732" width="15.625" style="156" customWidth="1"/>
    <col min="9733" max="9735" width="3.125" style="156" customWidth="1"/>
    <col min="9736" max="9737" width="15.625" style="156" customWidth="1"/>
    <col min="9738" max="9740" width="3.125" style="156" customWidth="1"/>
    <col min="9741" max="9741" width="15.625" style="156" customWidth="1"/>
    <col min="9742" max="9742" width="15.25" style="156" customWidth="1"/>
    <col min="9743" max="9745" width="3.125" style="156" customWidth="1"/>
    <col min="9746" max="9746" width="15.625" style="156" customWidth="1"/>
    <col min="9747" max="9747" width="15.25" style="156" customWidth="1"/>
    <col min="9748" max="9750" width="3.125" style="156" customWidth="1"/>
    <col min="9751" max="9751" width="15.625" style="156" customWidth="1"/>
    <col min="9752" max="9752" width="4.125" style="156" customWidth="1"/>
    <col min="9753" max="9984" width="9" style="156"/>
    <col min="9985" max="9985" width="3.625" style="156" customWidth="1"/>
    <col min="9986" max="9986" width="4.5" style="156" customWidth="1"/>
    <col min="9987" max="9987" width="6.875" style="156" customWidth="1"/>
    <col min="9988" max="9988" width="15.625" style="156" customWidth="1"/>
    <col min="9989" max="9991" width="3.125" style="156" customWidth="1"/>
    <col min="9992" max="9993" width="15.625" style="156" customWidth="1"/>
    <col min="9994" max="9996" width="3.125" style="156" customWidth="1"/>
    <col min="9997" max="9997" width="15.625" style="156" customWidth="1"/>
    <col min="9998" max="9998" width="15.25" style="156" customWidth="1"/>
    <col min="9999" max="10001" width="3.125" style="156" customWidth="1"/>
    <col min="10002" max="10002" width="15.625" style="156" customWidth="1"/>
    <col min="10003" max="10003" width="15.25" style="156" customWidth="1"/>
    <col min="10004" max="10006" width="3.125" style="156" customWidth="1"/>
    <col min="10007" max="10007" width="15.625" style="156" customWidth="1"/>
    <col min="10008" max="10008" width="4.125" style="156" customWidth="1"/>
    <col min="10009" max="10240" width="9" style="156"/>
    <col min="10241" max="10241" width="3.625" style="156" customWidth="1"/>
    <col min="10242" max="10242" width="4.5" style="156" customWidth="1"/>
    <col min="10243" max="10243" width="6.875" style="156" customWidth="1"/>
    <col min="10244" max="10244" width="15.625" style="156" customWidth="1"/>
    <col min="10245" max="10247" width="3.125" style="156" customWidth="1"/>
    <col min="10248" max="10249" width="15.625" style="156" customWidth="1"/>
    <col min="10250" max="10252" width="3.125" style="156" customWidth="1"/>
    <col min="10253" max="10253" width="15.625" style="156" customWidth="1"/>
    <col min="10254" max="10254" width="15.25" style="156" customWidth="1"/>
    <col min="10255" max="10257" width="3.125" style="156" customWidth="1"/>
    <col min="10258" max="10258" width="15.625" style="156" customWidth="1"/>
    <col min="10259" max="10259" width="15.25" style="156" customWidth="1"/>
    <col min="10260" max="10262" width="3.125" style="156" customWidth="1"/>
    <col min="10263" max="10263" width="15.625" style="156" customWidth="1"/>
    <col min="10264" max="10264" width="4.125" style="156" customWidth="1"/>
    <col min="10265" max="10496" width="9" style="156"/>
    <col min="10497" max="10497" width="3.625" style="156" customWidth="1"/>
    <col min="10498" max="10498" width="4.5" style="156" customWidth="1"/>
    <col min="10499" max="10499" width="6.875" style="156" customWidth="1"/>
    <col min="10500" max="10500" width="15.625" style="156" customWidth="1"/>
    <col min="10501" max="10503" width="3.125" style="156" customWidth="1"/>
    <col min="10504" max="10505" width="15.625" style="156" customWidth="1"/>
    <col min="10506" max="10508" width="3.125" style="156" customWidth="1"/>
    <col min="10509" max="10509" width="15.625" style="156" customWidth="1"/>
    <col min="10510" max="10510" width="15.25" style="156" customWidth="1"/>
    <col min="10511" max="10513" width="3.125" style="156" customWidth="1"/>
    <col min="10514" max="10514" width="15.625" style="156" customWidth="1"/>
    <col min="10515" max="10515" width="15.25" style="156" customWidth="1"/>
    <col min="10516" max="10518" width="3.125" style="156" customWidth="1"/>
    <col min="10519" max="10519" width="15.625" style="156" customWidth="1"/>
    <col min="10520" max="10520" width="4.125" style="156" customWidth="1"/>
    <col min="10521" max="10752" width="9" style="156"/>
    <col min="10753" max="10753" width="3.625" style="156" customWidth="1"/>
    <col min="10754" max="10754" width="4.5" style="156" customWidth="1"/>
    <col min="10755" max="10755" width="6.875" style="156" customWidth="1"/>
    <col min="10756" max="10756" width="15.625" style="156" customWidth="1"/>
    <col min="10757" max="10759" width="3.125" style="156" customWidth="1"/>
    <col min="10760" max="10761" width="15.625" style="156" customWidth="1"/>
    <col min="10762" max="10764" width="3.125" style="156" customWidth="1"/>
    <col min="10765" max="10765" width="15.625" style="156" customWidth="1"/>
    <col min="10766" max="10766" width="15.25" style="156" customWidth="1"/>
    <col min="10767" max="10769" width="3.125" style="156" customWidth="1"/>
    <col min="10770" max="10770" width="15.625" style="156" customWidth="1"/>
    <col min="10771" max="10771" width="15.25" style="156" customWidth="1"/>
    <col min="10772" max="10774" width="3.125" style="156" customWidth="1"/>
    <col min="10775" max="10775" width="15.625" style="156" customWidth="1"/>
    <col min="10776" max="10776" width="4.125" style="156" customWidth="1"/>
    <col min="10777" max="11008" width="9" style="156"/>
    <col min="11009" max="11009" width="3.625" style="156" customWidth="1"/>
    <col min="11010" max="11010" width="4.5" style="156" customWidth="1"/>
    <col min="11011" max="11011" width="6.875" style="156" customWidth="1"/>
    <col min="11012" max="11012" width="15.625" style="156" customWidth="1"/>
    <col min="11013" max="11015" width="3.125" style="156" customWidth="1"/>
    <col min="11016" max="11017" width="15.625" style="156" customWidth="1"/>
    <col min="11018" max="11020" width="3.125" style="156" customWidth="1"/>
    <col min="11021" max="11021" width="15.625" style="156" customWidth="1"/>
    <col min="11022" max="11022" width="15.25" style="156" customWidth="1"/>
    <col min="11023" max="11025" width="3.125" style="156" customWidth="1"/>
    <col min="11026" max="11026" width="15.625" style="156" customWidth="1"/>
    <col min="11027" max="11027" width="15.25" style="156" customWidth="1"/>
    <col min="11028" max="11030" width="3.125" style="156" customWidth="1"/>
    <col min="11031" max="11031" width="15.625" style="156" customWidth="1"/>
    <col min="11032" max="11032" width="4.125" style="156" customWidth="1"/>
    <col min="11033" max="11264" width="9" style="156"/>
    <col min="11265" max="11265" width="3.625" style="156" customWidth="1"/>
    <col min="11266" max="11266" width="4.5" style="156" customWidth="1"/>
    <col min="11267" max="11267" width="6.875" style="156" customWidth="1"/>
    <col min="11268" max="11268" width="15.625" style="156" customWidth="1"/>
    <col min="11269" max="11271" width="3.125" style="156" customWidth="1"/>
    <col min="11272" max="11273" width="15.625" style="156" customWidth="1"/>
    <col min="11274" max="11276" width="3.125" style="156" customWidth="1"/>
    <col min="11277" max="11277" width="15.625" style="156" customWidth="1"/>
    <col min="11278" max="11278" width="15.25" style="156" customWidth="1"/>
    <col min="11279" max="11281" width="3.125" style="156" customWidth="1"/>
    <col min="11282" max="11282" width="15.625" style="156" customWidth="1"/>
    <col min="11283" max="11283" width="15.25" style="156" customWidth="1"/>
    <col min="11284" max="11286" width="3.125" style="156" customWidth="1"/>
    <col min="11287" max="11287" width="15.625" style="156" customWidth="1"/>
    <col min="11288" max="11288" width="4.125" style="156" customWidth="1"/>
    <col min="11289" max="11520" width="9" style="156"/>
    <col min="11521" max="11521" width="3.625" style="156" customWidth="1"/>
    <col min="11522" max="11522" width="4.5" style="156" customWidth="1"/>
    <col min="11523" max="11523" width="6.875" style="156" customWidth="1"/>
    <col min="11524" max="11524" width="15.625" style="156" customWidth="1"/>
    <col min="11525" max="11527" width="3.125" style="156" customWidth="1"/>
    <col min="11528" max="11529" width="15.625" style="156" customWidth="1"/>
    <col min="11530" max="11532" width="3.125" style="156" customWidth="1"/>
    <col min="11533" max="11533" width="15.625" style="156" customWidth="1"/>
    <col min="11534" max="11534" width="15.25" style="156" customWidth="1"/>
    <col min="11535" max="11537" width="3.125" style="156" customWidth="1"/>
    <col min="11538" max="11538" width="15.625" style="156" customWidth="1"/>
    <col min="11539" max="11539" width="15.25" style="156" customWidth="1"/>
    <col min="11540" max="11542" width="3.125" style="156" customWidth="1"/>
    <col min="11543" max="11543" width="15.625" style="156" customWidth="1"/>
    <col min="11544" max="11544" width="4.125" style="156" customWidth="1"/>
    <col min="11545" max="11776" width="9" style="156"/>
    <col min="11777" max="11777" width="3.625" style="156" customWidth="1"/>
    <col min="11778" max="11778" width="4.5" style="156" customWidth="1"/>
    <col min="11779" max="11779" width="6.875" style="156" customWidth="1"/>
    <col min="11780" max="11780" width="15.625" style="156" customWidth="1"/>
    <col min="11781" max="11783" width="3.125" style="156" customWidth="1"/>
    <col min="11784" max="11785" width="15.625" style="156" customWidth="1"/>
    <col min="11786" max="11788" width="3.125" style="156" customWidth="1"/>
    <col min="11789" max="11789" width="15.625" style="156" customWidth="1"/>
    <col min="11790" max="11790" width="15.25" style="156" customWidth="1"/>
    <col min="11791" max="11793" width="3.125" style="156" customWidth="1"/>
    <col min="11794" max="11794" width="15.625" style="156" customWidth="1"/>
    <col min="11795" max="11795" width="15.25" style="156" customWidth="1"/>
    <col min="11796" max="11798" width="3.125" style="156" customWidth="1"/>
    <col min="11799" max="11799" width="15.625" style="156" customWidth="1"/>
    <col min="11800" max="11800" width="4.125" style="156" customWidth="1"/>
    <col min="11801" max="12032" width="9" style="156"/>
    <col min="12033" max="12033" width="3.625" style="156" customWidth="1"/>
    <col min="12034" max="12034" width="4.5" style="156" customWidth="1"/>
    <col min="12035" max="12035" width="6.875" style="156" customWidth="1"/>
    <col min="12036" max="12036" width="15.625" style="156" customWidth="1"/>
    <col min="12037" max="12039" width="3.125" style="156" customWidth="1"/>
    <col min="12040" max="12041" width="15.625" style="156" customWidth="1"/>
    <col min="12042" max="12044" width="3.125" style="156" customWidth="1"/>
    <col min="12045" max="12045" width="15.625" style="156" customWidth="1"/>
    <col min="12046" max="12046" width="15.25" style="156" customWidth="1"/>
    <col min="12047" max="12049" width="3.125" style="156" customWidth="1"/>
    <col min="12050" max="12050" width="15.625" style="156" customWidth="1"/>
    <col min="12051" max="12051" width="15.25" style="156" customWidth="1"/>
    <col min="12052" max="12054" width="3.125" style="156" customWidth="1"/>
    <col min="12055" max="12055" width="15.625" style="156" customWidth="1"/>
    <col min="12056" max="12056" width="4.125" style="156" customWidth="1"/>
    <col min="12057" max="12288" width="9" style="156"/>
    <col min="12289" max="12289" width="3.625" style="156" customWidth="1"/>
    <col min="12290" max="12290" width="4.5" style="156" customWidth="1"/>
    <col min="12291" max="12291" width="6.875" style="156" customWidth="1"/>
    <col min="12292" max="12292" width="15.625" style="156" customWidth="1"/>
    <col min="12293" max="12295" width="3.125" style="156" customWidth="1"/>
    <col min="12296" max="12297" width="15.625" style="156" customWidth="1"/>
    <col min="12298" max="12300" width="3.125" style="156" customWidth="1"/>
    <col min="12301" max="12301" width="15.625" style="156" customWidth="1"/>
    <col min="12302" max="12302" width="15.25" style="156" customWidth="1"/>
    <col min="12303" max="12305" width="3.125" style="156" customWidth="1"/>
    <col min="12306" max="12306" width="15.625" style="156" customWidth="1"/>
    <col min="12307" max="12307" width="15.25" style="156" customWidth="1"/>
    <col min="12308" max="12310" width="3.125" style="156" customWidth="1"/>
    <col min="12311" max="12311" width="15.625" style="156" customWidth="1"/>
    <col min="12312" max="12312" width="4.125" style="156" customWidth="1"/>
    <col min="12313" max="12544" width="9" style="156"/>
    <col min="12545" max="12545" width="3.625" style="156" customWidth="1"/>
    <col min="12546" max="12546" width="4.5" style="156" customWidth="1"/>
    <col min="12547" max="12547" width="6.875" style="156" customWidth="1"/>
    <col min="12548" max="12548" width="15.625" style="156" customWidth="1"/>
    <col min="12549" max="12551" width="3.125" style="156" customWidth="1"/>
    <col min="12552" max="12553" width="15.625" style="156" customWidth="1"/>
    <col min="12554" max="12556" width="3.125" style="156" customWidth="1"/>
    <col min="12557" max="12557" width="15.625" style="156" customWidth="1"/>
    <col min="12558" max="12558" width="15.25" style="156" customWidth="1"/>
    <col min="12559" max="12561" width="3.125" style="156" customWidth="1"/>
    <col min="12562" max="12562" width="15.625" style="156" customWidth="1"/>
    <col min="12563" max="12563" width="15.25" style="156" customWidth="1"/>
    <col min="12564" max="12566" width="3.125" style="156" customWidth="1"/>
    <col min="12567" max="12567" width="15.625" style="156" customWidth="1"/>
    <col min="12568" max="12568" width="4.125" style="156" customWidth="1"/>
    <col min="12569" max="12800" width="9" style="156"/>
    <col min="12801" max="12801" width="3.625" style="156" customWidth="1"/>
    <col min="12802" max="12802" width="4.5" style="156" customWidth="1"/>
    <col min="12803" max="12803" width="6.875" style="156" customWidth="1"/>
    <col min="12804" max="12804" width="15.625" style="156" customWidth="1"/>
    <col min="12805" max="12807" width="3.125" style="156" customWidth="1"/>
    <col min="12808" max="12809" width="15.625" style="156" customWidth="1"/>
    <col min="12810" max="12812" width="3.125" style="156" customWidth="1"/>
    <col min="12813" max="12813" width="15.625" style="156" customWidth="1"/>
    <col min="12814" max="12814" width="15.25" style="156" customWidth="1"/>
    <col min="12815" max="12817" width="3.125" style="156" customWidth="1"/>
    <col min="12818" max="12818" width="15.625" style="156" customWidth="1"/>
    <col min="12819" max="12819" width="15.25" style="156" customWidth="1"/>
    <col min="12820" max="12822" width="3.125" style="156" customWidth="1"/>
    <col min="12823" max="12823" width="15.625" style="156" customWidth="1"/>
    <col min="12824" max="12824" width="4.125" style="156" customWidth="1"/>
    <col min="12825" max="13056" width="9" style="156"/>
    <col min="13057" max="13057" width="3.625" style="156" customWidth="1"/>
    <col min="13058" max="13058" width="4.5" style="156" customWidth="1"/>
    <col min="13059" max="13059" width="6.875" style="156" customWidth="1"/>
    <col min="13060" max="13060" width="15.625" style="156" customWidth="1"/>
    <col min="13061" max="13063" width="3.125" style="156" customWidth="1"/>
    <col min="13064" max="13065" width="15.625" style="156" customWidth="1"/>
    <col min="13066" max="13068" width="3.125" style="156" customWidth="1"/>
    <col min="13069" max="13069" width="15.625" style="156" customWidth="1"/>
    <col min="13070" max="13070" width="15.25" style="156" customWidth="1"/>
    <col min="13071" max="13073" width="3.125" style="156" customWidth="1"/>
    <col min="13074" max="13074" width="15.625" style="156" customWidth="1"/>
    <col min="13075" max="13075" width="15.25" style="156" customWidth="1"/>
    <col min="13076" max="13078" width="3.125" style="156" customWidth="1"/>
    <col min="13079" max="13079" width="15.625" style="156" customWidth="1"/>
    <col min="13080" max="13080" width="4.125" style="156" customWidth="1"/>
    <col min="13081" max="13312" width="9" style="156"/>
    <col min="13313" max="13313" width="3.625" style="156" customWidth="1"/>
    <col min="13314" max="13314" width="4.5" style="156" customWidth="1"/>
    <col min="13315" max="13315" width="6.875" style="156" customWidth="1"/>
    <col min="13316" max="13316" width="15.625" style="156" customWidth="1"/>
    <col min="13317" max="13319" width="3.125" style="156" customWidth="1"/>
    <col min="13320" max="13321" width="15.625" style="156" customWidth="1"/>
    <col min="13322" max="13324" width="3.125" style="156" customWidth="1"/>
    <col min="13325" max="13325" width="15.625" style="156" customWidth="1"/>
    <col min="13326" max="13326" width="15.25" style="156" customWidth="1"/>
    <col min="13327" max="13329" width="3.125" style="156" customWidth="1"/>
    <col min="13330" max="13330" width="15.625" style="156" customWidth="1"/>
    <col min="13331" max="13331" width="15.25" style="156" customWidth="1"/>
    <col min="13332" max="13334" width="3.125" style="156" customWidth="1"/>
    <col min="13335" max="13335" width="15.625" style="156" customWidth="1"/>
    <col min="13336" max="13336" width="4.125" style="156" customWidth="1"/>
    <col min="13337" max="13568" width="9" style="156"/>
    <col min="13569" max="13569" width="3.625" style="156" customWidth="1"/>
    <col min="13570" max="13570" width="4.5" style="156" customWidth="1"/>
    <col min="13571" max="13571" width="6.875" style="156" customWidth="1"/>
    <col min="13572" max="13572" width="15.625" style="156" customWidth="1"/>
    <col min="13573" max="13575" width="3.125" style="156" customWidth="1"/>
    <col min="13576" max="13577" width="15.625" style="156" customWidth="1"/>
    <col min="13578" max="13580" width="3.125" style="156" customWidth="1"/>
    <col min="13581" max="13581" width="15.625" style="156" customWidth="1"/>
    <col min="13582" max="13582" width="15.25" style="156" customWidth="1"/>
    <col min="13583" max="13585" width="3.125" style="156" customWidth="1"/>
    <col min="13586" max="13586" width="15.625" style="156" customWidth="1"/>
    <col min="13587" max="13587" width="15.25" style="156" customWidth="1"/>
    <col min="13588" max="13590" width="3.125" style="156" customWidth="1"/>
    <col min="13591" max="13591" width="15.625" style="156" customWidth="1"/>
    <col min="13592" max="13592" width="4.125" style="156" customWidth="1"/>
    <col min="13593" max="13824" width="9" style="156"/>
    <col min="13825" max="13825" width="3.625" style="156" customWidth="1"/>
    <col min="13826" max="13826" width="4.5" style="156" customWidth="1"/>
    <col min="13827" max="13827" width="6.875" style="156" customWidth="1"/>
    <col min="13828" max="13828" width="15.625" style="156" customWidth="1"/>
    <col min="13829" max="13831" width="3.125" style="156" customWidth="1"/>
    <col min="13832" max="13833" width="15.625" style="156" customWidth="1"/>
    <col min="13834" max="13836" width="3.125" style="156" customWidth="1"/>
    <col min="13837" max="13837" width="15.625" style="156" customWidth="1"/>
    <col min="13838" max="13838" width="15.25" style="156" customWidth="1"/>
    <col min="13839" max="13841" width="3.125" style="156" customWidth="1"/>
    <col min="13842" max="13842" width="15.625" style="156" customWidth="1"/>
    <col min="13843" max="13843" width="15.25" style="156" customWidth="1"/>
    <col min="13844" max="13846" width="3.125" style="156" customWidth="1"/>
    <col min="13847" max="13847" width="15.625" style="156" customWidth="1"/>
    <col min="13848" max="13848" width="4.125" style="156" customWidth="1"/>
    <col min="13849" max="14080" width="9" style="156"/>
    <col min="14081" max="14081" width="3.625" style="156" customWidth="1"/>
    <col min="14082" max="14082" width="4.5" style="156" customWidth="1"/>
    <col min="14083" max="14083" width="6.875" style="156" customWidth="1"/>
    <col min="14084" max="14084" width="15.625" style="156" customWidth="1"/>
    <col min="14085" max="14087" width="3.125" style="156" customWidth="1"/>
    <col min="14088" max="14089" width="15.625" style="156" customWidth="1"/>
    <col min="14090" max="14092" width="3.125" style="156" customWidth="1"/>
    <col min="14093" max="14093" width="15.625" style="156" customWidth="1"/>
    <col min="14094" max="14094" width="15.25" style="156" customWidth="1"/>
    <col min="14095" max="14097" width="3.125" style="156" customWidth="1"/>
    <col min="14098" max="14098" width="15.625" style="156" customWidth="1"/>
    <col min="14099" max="14099" width="15.25" style="156" customWidth="1"/>
    <col min="14100" max="14102" width="3.125" style="156" customWidth="1"/>
    <col min="14103" max="14103" width="15.625" style="156" customWidth="1"/>
    <col min="14104" max="14104" width="4.125" style="156" customWidth="1"/>
    <col min="14105" max="14336" width="9" style="156"/>
    <col min="14337" max="14337" width="3.625" style="156" customWidth="1"/>
    <col min="14338" max="14338" width="4.5" style="156" customWidth="1"/>
    <col min="14339" max="14339" width="6.875" style="156" customWidth="1"/>
    <col min="14340" max="14340" width="15.625" style="156" customWidth="1"/>
    <col min="14341" max="14343" width="3.125" style="156" customWidth="1"/>
    <col min="14344" max="14345" width="15.625" style="156" customWidth="1"/>
    <col min="14346" max="14348" width="3.125" style="156" customWidth="1"/>
    <col min="14349" max="14349" width="15.625" style="156" customWidth="1"/>
    <col min="14350" max="14350" width="15.25" style="156" customWidth="1"/>
    <col min="14351" max="14353" width="3.125" style="156" customWidth="1"/>
    <col min="14354" max="14354" width="15.625" style="156" customWidth="1"/>
    <col min="14355" max="14355" width="15.25" style="156" customWidth="1"/>
    <col min="14356" max="14358" width="3.125" style="156" customWidth="1"/>
    <col min="14359" max="14359" width="15.625" style="156" customWidth="1"/>
    <col min="14360" max="14360" width="4.125" style="156" customWidth="1"/>
    <col min="14361" max="14592" width="9" style="156"/>
    <col min="14593" max="14593" width="3.625" style="156" customWidth="1"/>
    <col min="14594" max="14594" width="4.5" style="156" customWidth="1"/>
    <col min="14595" max="14595" width="6.875" style="156" customWidth="1"/>
    <col min="14596" max="14596" width="15.625" style="156" customWidth="1"/>
    <col min="14597" max="14599" width="3.125" style="156" customWidth="1"/>
    <col min="14600" max="14601" width="15.625" style="156" customWidth="1"/>
    <col min="14602" max="14604" width="3.125" style="156" customWidth="1"/>
    <col min="14605" max="14605" width="15.625" style="156" customWidth="1"/>
    <col min="14606" max="14606" width="15.25" style="156" customWidth="1"/>
    <col min="14607" max="14609" width="3.125" style="156" customWidth="1"/>
    <col min="14610" max="14610" width="15.625" style="156" customWidth="1"/>
    <col min="14611" max="14611" width="15.25" style="156" customWidth="1"/>
    <col min="14612" max="14614" width="3.125" style="156" customWidth="1"/>
    <col min="14615" max="14615" width="15.625" style="156" customWidth="1"/>
    <col min="14616" max="14616" width="4.125" style="156" customWidth="1"/>
    <col min="14617" max="14848" width="9" style="156"/>
    <col min="14849" max="14849" width="3.625" style="156" customWidth="1"/>
    <col min="14850" max="14850" width="4.5" style="156" customWidth="1"/>
    <col min="14851" max="14851" width="6.875" style="156" customWidth="1"/>
    <col min="14852" max="14852" width="15.625" style="156" customWidth="1"/>
    <col min="14853" max="14855" width="3.125" style="156" customWidth="1"/>
    <col min="14856" max="14857" width="15.625" style="156" customWidth="1"/>
    <col min="14858" max="14860" width="3.125" style="156" customWidth="1"/>
    <col min="14861" max="14861" width="15.625" style="156" customWidth="1"/>
    <col min="14862" max="14862" width="15.25" style="156" customWidth="1"/>
    <col min="14863" max="14865" width="3.125" style="156" customWidth="1"/>
    <col min="14866" max="14866" width="15.625" style="156" customWidth="1"/>
    <col min="14867" max="14867" width="15.25" style="156" customWidth="1"/>
    <col min="14868" max="14870" width="3.125" style="156" customWidth="1"/>
    <col min="14871" max="14871" width="15.625" style="156" customWidth="1"/>
    <col min="14872" max="14872" width="4.125" style="156" customWidth="1"/>
    <col min="14873" max="15104" width="9" style="156"/>
    <col min="15105" max="15105" width="3.625" style="156" customWidth="1"/>
    <col min="15106" max="15106" width="4.5" style="156" customWidth="1"/>
    <col min="15107" max="15107" width="6.875" style="156" customWidth="1"/>
    <col min="15108" max="15108" width="15.625" style="156" customWidth="1"/>
    <col min="15109" max="15111" width="3.125" style="156" customWidth="1"/>
    <col min="15112" max="15113" width="15.625" style="156" customWidth="1"/>
    <col min="15114" max="15116" width="3.125" style="156" customWidth="1"/>
    <col min="15117" max="15117" width="15.625" style="156" customWidth="1"/>
    <col min="15118" max="15118" width="15.25" style="156" customWidth="1"/>
    <col min="15119" max="15121" width="3.125" style="156" customWidth="1"/>
    <col min="15122" max="15122" width="15.625" style="156" customWidth="1"/>
    <col min="15123" max="15123" width="15.25" style="156" customWidth="1"/>
    <col min="15124" max="15126" width="3.125" style="156" customWidth="1"/>
    <col min="15127" max="15127" width="15.625" style="156" customWidth="1"/>
    <col min="15128" max="15128" width="4.125" style="156" customWidth="1"/>
    <col min="15129" max="15360" width="9" style="156"/>
    <col min="15361" max="15361" width="3.625" style="156" customWidth="1"/>
    <col min="15362" max="15362" width="4.5" style="156" customWidth="1"/>
    <col min="15363" max="15363" width="6.875" style="156" customWidth="1"/>
    <col min="15364" max="15364" width="15.625" style="156" customWidth="1"/>
    <col min="15365" max="15367" width="3.125" style="156" customWidth="1"/>
    <col min="15368" max="15369" width="15.625" style="156" customWidth="1"/>
    <col min="15370" max="15372" width="3.125" style="156" customWidth="1"/>
    <col min="15373" max="15373" width="15.625" style="156" customWidth="1"/>
    <col min="15374" max="15374" width="15.25" style="156" customWidth="1"/>
    <col min="15375" max="15377" width="3.125" style="156" customWidth="1"/>
    <col min="15378" max="15378" width="15.625" style="156" customWidth="1"/>
    <col min="15379" max="15379" width="15.25" style="156" customWidth="1"/>
    <col min="15380" max="15382" width="3.125" style="156" customWidth="1"/>
    <col min="15383" max="15383" width="15.625" style="156" customWidth="1"/>
    <col min="15384" max="15384" width="4.125" style="156" customWidth="1"/>
    <col min="15385" max="15616" width="9" style="156"/>
    <col min="15617" max="15617" width="3.625" style="156" customWidth="1"/>
    <col min="15618" max="15618" width="4.5" style="156" customWidth="1"/>
    <col min="15619" max="15619" width="6.875" style="156" customWidth="1"/>
    <col min="15620" max="15620" width="15.625" style="156" customWidth="1"/>
    <col min="15621" max="15623" width="3.125" style="156" customWidth="1"/>
    <col min="15624" max="15625" width="15.625" style="156" customWidth="1"/>
    <col min="15626" max="15628" width="3.125" style="156" customWidth="1"/>
    <col min="15629" max="15629" width="15.625" style="156" customWidth="1"/>
    <col min="15630" max="15630" width="15.25" style="156" customWidth="1"/>
    <col min="15631" max="15633" width="3.125" style="156" customWidth="1"/>
    <col min="15634" max="15634" width="15.625" style="156" customWidth="1"/>
    <col min="15635" max="15635" width="15.25" style="156" customWidth="1"/>
    <col min="15636" max="15638" width="3.125" style="156" customWidth="1"/>
    <col min="15639" max="15639" width="15.625" style="156" customWidth="1"/>
    <col min="15640" max="15640" width="4.125" style="156" customWidth="1"/>
    <col min="15641" max="15872" width="9" style="156"/>
    <col min="15873" max="15873" width="3.625" style="156" customWidth="1"/>
    <col min="15874" max="15874" width="4.5" style="156" customWidth="1"/>
    <col min="15875" max="15875" width="6.875" style="156" customWidth="1"/>
    <col min="15876" max="15876" width="15.625" style="156" customWidth="1"/>
    <col min="15877" max="15879" width="3.125" style="156" customWidth="1"/>
    <col min="15880" max="15881" width="15.625" style="156" customWidth="1"/>
    <col min="15882" max="15884" width="3.125" style="156" customWidth="1"/>
    <col min="15885" max="15885" width="15.625" style="156" customWidth="1"/>
    <col min="15886" max="15886" width="15.25" style="156" customWidth="1"/>
    <col min="15887" max="15889" width="3.125" style="156" customWidth="1"/>
    <col min="15890" max="15890" width="15.625" style="156" customWidth="1"/>
    <col min="15891" max="15891" width="15.25" style="156" customWidth="1"/>
    <col min="15892" max="15894" width="3.125" style="156" customWidth="1"/>
    <col min="15895" max="15895" width="15.625" style="156" customWidth="1"/>
    <col min="15896" max="15896" width="4.125" style="156" customWidth="1"/>
    <col min="15897" max="16128" width="9" style="156"/>
    <col min="16129" max="16129" width="3.625" style="156" customWidth="1"/>
    <col min="16130" max="16130" width="4.5" style="156" customWidth="1"/>
    <col min="16131" max="16131" width="6.875" style="156" customWidth="1"/>
    <col min="16132" max="16132" width="15.625" style="156" customWidth="1"/>
    <col min="16133" max="16135" width="3.125" style="156" customWidth="1"/>
    <col min="16136" max="16137" width="15.625" style="156" customWidth="1"/>
    <col min="16138" max="16140" width="3.125" style="156" customWidth="1"/>
    <col min="16141" max="16141" width="15.625" style="156" customWidth="1"/>
    <col min="16142" max="16142" width="15.25" style="156" customWidth="1"/>
    <col min="16143" max="16145" width="3.125" style="156" customWidth="1"/>
    <col min="16146" max="16146" width="15.625" style="156" customWidth="1"/>
    <col min="16147" max="16147" width="15.25" style="156" customWidth="1"/>
    <col min="16148" max="16150" width="3.125" style="156" customWidth="1"/>
    <col min="16151" max="16151" width="15.625" style="156" customWidth="1"/>
    <col min="16152" max="16152" width="4.125" style="156" customWidth="1"/>
    <col min="16153" max="16384" width="9" style="156"/>
  </cols>
  <sheetData>
    <row r="1" spans="1:24" ht="14.25" thickBot="1">
      <c r="A1" s="154"/>
      <c r="B1" s="154"/>
      <c r="C1" s="154"/>
      <c r="D1" s="154"/>
      <c r="E1" s="155" t="s">
        <v>82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1:24">
      <c r="A2" s="154"/>
      <c r="B2" s="420"/>
      <c r="C2" s="421"/>
      <c r="D2" s="227" t="str">
        <f>'1部'!A1</f>
        <v>2016年度秋季リーグ戦【1部】Aブロック</v>
      </c>
      <c r="E2" s="228"/>
      <c r="F2" s="228"/>
      <c r="G2" s="228"/>
      <c r="H2" s="228"/>
      <c r="I2" s="228"/>
      <c r="J2" s="228"/>
      <c r="K2" s="228"/>
      <c r="L2" s="228"/>
      <c r="M2" s="229"/>
      <c r="N2" s="157" t="str">
        <f>'1部'!K1</f>
        <v>2016年度秋季リーグ戦【1部】Bブロック</v>
      </c>
      <c r="O2" s="158"/>
      <c r="P2" s="158"/>
      <c r="Q2" s="158"/>
      <c r="R2" s="158"/>
      <c r="S2" s="158"/>
      <c r="T2" s="158"/>
      <c r="U2" s="158"/>
      <c r="V2" s="158"/>
      <c r="W2" s="159"/>
      <c r="X2" s="160"/>
    </row>
    <row r="3" spans="1:24" ht="14.25" thickBot="1">
      <c r="A3" s="154"/>
      <c r="B3" s="161" t="s">
        <v>83</v>
      </c>
      <c r="C3" s="162"/>
      <c r="D3" s="163" t="s">
        <v>84</v>
      </c>
      <c r="E3" s="164"/>
      <c r="F3" s="164"/>
      <c r="G3" s="164"/>
      <c r="H3" s="164"/>
      <c r="I3" s="164" t="s">
        <v>85</v>
      </c>
      <c r="J3" s="164"/>
      <c r="K3" s="164"/>
      <c r="L3" s="164"/>
      <c r="M3" s="165"/>
      <c r="N3" s="163" t="s">
        <v>86</v>
      </c>
      <c r="O3" s="164"/>
      <c r="P3" s="164"/>
      <c r="Q3" s="164"/>
      <c r="R3" s="164"/>
      <c r="S3" s="164" t="s">
        <v>87</v>
      </c>
      <c r="T3" s="164"/>
      <c r="U3" s="164"/>
      <c r="V3" s="164"/>
      <c r="W3" s="165"/>
      <c r="X3" s="154"/>
    </row>
    <row r="4" spans="1:24" ht="14.25" thickBot="1">
      <c r="A4" s="154"/>
      <c r="B4" s="422" t="s">
        <v>88</v>
      </c>
      <c r="C4" s="423"/>
      <c r="D4" s="231" t="str">
        <f>H28秋順位!F7</f>
        <v>フリューゲル</v>
      </c>
      <c r="E4" s="232">
        <f>IF(D26&lt;4,0,1)</f>
        <v>1</v>
      </c>
      <c r="F4" s="233"/>
      <c r="G4" s="234">
        <f>IF(H26&lt;4,0,1)</f>
        <v>0</v>
      </c>
      <c r="H4" s="172" t="str">
        <f>H28秋順位!F9</f>
        <v>EAST</v>
      </c>
      <c r="I4" s="231" t="str">
        <f>H28秋順位!F8</f>
        <v>ＹＡＮＧ　ＹＡＮＧ</v>
      </c>
      <c r="J4" s="233">
        <f>IF(I26&lt;4,0,1)</f>
        <v>1</v>
      </c>
      <c r="K4" s="233"/>
      <c r="L4" s="234">
        <f>IF(M26&lt;4,0,1)</f>
        <v>0</v>
      </c>
      <c r="M4" s="173" t="str">
        <f>H28秋順位!F10</f>
        <v>SMASH　CLUB</v>
      </c>
      <c r="N4" s="231" t="str">
        <f>H28秋順位!H7</f>
        <v>KSBC</v>
      </c>
      <c r="O4" s="232">
        <f>IF(N26&lt;4,0,1)</f>
        <v>1</v>
      </c>
      <c r="P4" s="233"/>
      <c r="Q4" s="234">
        <f>IF(R26&lt;4,0,1)</f>
        <v>0</v>
      </c>
      <c r="R4" s="371" t="str">
        <f>H28秋順位!H9</f>
        <v>富岡クラブ</v>
      </c>
      <c r="S4" s="231" t="str">
        <f>H28秋順位!H8</f>
        <v>川夜会トリックスターズ</v>
      </c>
      <c r="T4" s="232">
        <f>IF(S26&lt;4,0,1)</f>
        <v>1</v>
      </c>
      <c r="U4" s="233"/>
      <c r="V4" s="234">
        <f>IF(W26&lt;4,0,1)</f>
        <v>0</v>
      </c>
      <c r="W4" s="230" t="str">
        <f>H28秋順位!H10</f>
        <v>湘南B.C.S</v>
      </c>
      <c r="X4" s="154"/>
    </row>
    <row r="5" spans="1:24">
      <c r="A5" s="154"/>
      <c r="B5" s="369"/>
      <c r="C5" s="370"/>
      <c r="D5" s="352">
        <f>IF(E5&gt;G5,1,0)+IF(E6&gt;G6,1,0)+IF(E7&gt;G7,1,0)</f>
        <v>0</v>
      </c>
      <c r="E5" s="353">
        <v>17</v>
      </c>
      <c r="F5" s="354" t="s">
        <v>89</v>
      </c>
      <c r="G5" s="355">
        <v>21</v>
      </c>
      <c r="H5" s="356">
        <f>IF(E5&lt;G5,1,0)+IF(E6&lt;G6,1,0)+IF(E7&lt;G7,1,0)</f>
        <v>2</v>
      </c>
      <c r="I5" s="352">
        <f t="shared" ref="I5" si="0">IF(J5&gt;L5,1,0)+IF(J6&gt;L6,1,0)+IF(J7&gt;L7,1,0)</f>
        <v>2</v>
      </c>
      <c r="J5" s="353">
        <v>22</v>
      </c>
      <c r="K5" s="354" t="s">
        <v>89</v>
      </c>
      <c r="L5" s="355">
        <v>20</v>
      </c>
      <c r="M5" s="356">
        <f t="shared" ref="M5" si="1">IF(J5&lt;L5,1,0)+IF(J6&lt;L6,1,0)+IF(J7&lt;L7,1,0)</f>
        <v>0</v>
      </c>
      <c r="N5" s="352">
        <f t="shared" ref="N5" si="2">IF(O5&gt;Q5,1,0)+IF(O6&gt;Q6,1,0)+IF(O7&gt;Q7,1,0)</f>
        <v>2</v>
      </c>
      <c r="O5" s="353">
        <v>21</v>
      </c>
      <c r="P5" s="354" t="s">
        <v>89</v>
      </c>
      <c r="Q5" s="355">
        <v>15</v>
      </c>
      <c r="R5" s="356">
        <f t="shared" ref="R5" si="3">IF(O5&lt;Q5,1,0)+IF(O6&lt;Q6,1,0)+IF(O7&lt;Q7,1,0)</f>
        <v>0</v>
      </c>
      <c r="S5" s="352">
        <f t="shared" ref="S5" si="4">IF(T5&gt;V5,1,0)+IF(T6&gt;V6,1,0)+IF(T7&gt;V7,1,0)</f>
        <v>2</v>
      </c>
      <c r="T5" s="353">
        <v>21</v>
      </c>
      <c r="U5" s="354" t="s">
        <v>89</v>
      </c>
      <c r="V5" s="355">
        <v>18</v>
      </c>
      <c r="W5" s="357">
        <f t="shared" ref="W5" si="5">IF(T5&lt;V5,1,0)+IF(T6&lt;V6,1,0)+IF(T7&lt;V7,1,0)</f>
        <v>0</v>
      </c>
      <c r="X5" s="154"/>
    </row>
    <row r="6" spans="1:24">
      <c r="A6" s="154"/>
      <c r="B6" s="174" t="s">
        <v>90</v>
      </c>
      <c r="C6" s="300"/>
      <c r="D6" s="342" t="s">
        <v>802</v>
      </c>
      <c r="E6" s="343">
        <v>17</v>
      </c>
      <c r="F6" s="344" t="s">
        <v>89</v>
      </c>
      <c r="G6" s="345">
        <v>21</v>
      </c>
      <c r="H6" s="346" t="s">
        <v>803</v>
      </c>
      <c r="I6" s="342" t="s">
        <v>804</v>
      </c>
      <c r="J6" s="343">
        <v>22</v>
      </c>
      <c r="K6" s="344" t="s">
        <v>89</v>
      </c>
      <c r="L6" s="345">
        <v>20</v>
      </c>
      <c r="M6" s="346" t="s">
        <v>805</v>
      </c>
      <c r="N6" s="342" t="s">
        <v>806</v>
      </c>
      <c r="O6" s="343">
        <v>21</v>
      </c>
      <c r="P6" s="344" t="s">
        <v>89</v>
      </c>
      <c r="Q6" s="345">
        <v>17</v>
      </c>
      <c r="R6" s="346" t="s">
        <v>807</v>
      </c>
      <c r="S6" s="342" t="s">
        <v>808</v>
      </c>
      <c r="T6" s="343">
        <v>21</v>
      </c>
      <c r="U6" s="344" t="s">
        <v>89</v>
      </c>
      <c r="V6" s="345">
        <v>8</v>
      </c>
      <c r="W6" s="358" t="s">
        <v>809</v>
      </c>
      <c r="X6" s="154"/>
    </row>
    <row r="7" spans="1:24">
      <c r="A7" s="154"/>
      <c r="B7" s="174"/>
      <c r="C7" s="301"/>
      <c r="D7" s="347" t="s">
        <v>810</v>
      </c>
      <c r="E7" s="348"/>
      <c r="F7" s="349" t="s">
        <v>89</v>
      </c>
      <c r="G7" s="350"/>
      <c r="H7" s="351" t="s">
        <v>811</v>
      </c>
      <c r="I7" s="347" t="s">
        <v>812</v>
      </c>
      <c r="J7" s="348"/>
      <c r="K7" s="349" t="s">
        <v>89</v>
      </c>
      <c r="L7" s="350"/>
      <c r="M7" s="351" t="s">
        <v>813</v>
      </c>
      <c r="N7" s="347" t="s">
        <v>814</v>
      </c>
      <c r="O7" s="348"/>
      <c r="P7" s="349" t="s">
        <v>89</v>
      </c>
      <c r="Q7" s="350"/>
      <c r="R7" s="351" t="s">
        <v>815</v>
      </c>
      <c r="S7" s="347" t="s">
        <v>816</v>
      </c>
      <c r="T7" s="348"/>
      <c r="U7" s="349" t="s">
        <v>89</v>
      </c>
      <c r="V7" s="350"/>
      <c r="W7" s="359" t="s">
        <v>817</v>
      </c>
      <c r="X7" s="154"/>
    </row>
    <row r="8" spans="1:24">
      <c r="A8" s="154"/>
      <c r="B8" s="176"/>
      <c r="C8" s="300"/>
      <c r="D8" s="337">
        <f>IF(E8&gt;G8,1,0)+IF(E9&gt;G9,1,0)+IF(E10&gt;G10,1,0)</f>
        <v>2</v>
      </c>
      <c r="E8" s="338">
        <v>15</v>
      </c>
      <c r="F8" s="339" t="s">
        <v>89</v>
      </c>
      <c r="G8" s="340">
        <v>21</v>
      </c>
      <c r="H8" s="341">
        <f>IF(E8&lt;G8,1,0)+IF(E9&lt;G9,1,0)+IF(E10&lt;G10,1,0)</f>
        <v>1</v>
      </c>
      <c r="I8" s="337">
        <f t="shared" ref="I8" si="6">IF(J8&gt;L8,1,0)+IF(J9&gt;L9,1,0)+IF(J10&gt;L10,1,0)</f>
        <v>2</v>
      </c>
      <c r="J8" s="338">
        <v>21</v>
      </c>
      <c r="K8" s="339" t="s">
        <v>89</v>
      </c>
      <c r="L8" s="340">
        <v>14</v>
      </c>
      <c r="M8" s="341">
        <f t="shared" ref="M8" si="7">IF(J8&lt;L8,1,0)+IF(J9&lt;L9,1,0)+IF(J10&lt;L10,1,0)</f>
        <v>1</v>
      </c>
      <c r="N8" s="337">
        <f t="shared" ref="N8" si="8">IF(O8&gt;Q8,1,0)+IF(O9&gt;Q9,1,0)+IF(O10&gt;Q10,1,0)</f>
        <v>2</v>
      </c>
      <c r="O8" s="338">
        <v>21</v>
      </c>
      <c r="P8" s="339" t="s">
        <v>89</v>
      </c>
      <c r="Q8" s="340">
        <v>16</v>
      </c>
      <c r="R8" s="341">
        <f t="shared" ref="R8" si="9">IF(O8&lt;Q8,1,0)+IF(O9&lt;Q9,1,0)+IF(O10&lt;Q10,1,0)</f>
        <v>0</v>
      </c>
      <c r="S8" s="337">
        <f t="shared" ref="S8" si="10">IF(T8&gt;V8,1,0)+IF(T9&gt;V9,1,0)+IF(T10&gt;V10,1,0)</f>
        <v>2</v>
      </c>
      <c r="T8" s="338">
        <v>15</v>
      </c>
      <c r="U8" s="339" t="s">
        <v>89</v>
      </c>
      <c r="V8" s="340">
        <v>21</v>
      </c>
      <c r="W8" s="360">
        <f t="shared" ref="W8" si="11">IF(T8&lt;V8,1,0)+IF(T9&lt;V9,1,0)+IF(T10&lt;V10,1,0)</f>
        <v>1</v>
      </c>
      <c r="X8" s="154"/>
    </row>
    <row r="9" spans="1:24">
      <c r="A9" s="154"/>
      <c r="B9" s="174" t="s">
        <v>91</v>
      </c>
      <c r="C9" s="300"/>
      <c r="D9" s="342" t="s">
        <v>818</v>
      </c>
      <c r="E9" s="343">
        <v>21</v>
      </c>
      <c r="F9" s="344" t="s">
        <v>89</v>
      </c>
      <c r="G9" s="345">
        <v>12</v>
      </c>
      <c r="H9" s="346" t="s">
        <v>819</v>
      </c>
      <c r="I9" s="342" t="s">
        <v>820</v>
      </c>
      <c r="J9" s="343">
        <v>18</v>
      </c>
      <c r="K9" s="344" t="s">
        <v>89</v>
      </c>
      <c r="L9" s="345">
        <v>21</v>
      </c>
      <c r="M9" s="346" t="s">
        <v>821</v>
      </c>
      <c r="N9" s="342" t="s">
        <v>822</v>
      </c>
      <c r="O9" s="343">
        <v>23</v>
      </c>
      <c r="P9" s="344" t="s">
        <v>89</v>
      </c>
      <c r="Q9" s="345">
        <v>21</v>
      </c>
      <c r="R9" s="346" t="s">
        <v>823</v>
      </c>
      <c r="S9" s="342" t="s">
        <v>824</v>
      </c>
      <c r="T9" s="343">
        <v>21</v>
      </c>
      <c r="U9" s="344" t="s">
        <v>89</v>
      </c>
      <c r="V9" s="345">
        <v>18</v>
      </c>
      <c r="W9" s="358" t="s">
        <v>825</v>
      </c>
      <c r="X9" s="154"/>
    </row>
    <row r="10" spans="1:24">
      <c r="A10" s="154"/>
      <c r="B10" s="174"/>
      <c r="C10" s="300"/>
      <c r="D10" s="347" t="s">
        <v>826</v>
      </c>
      <c r="E10" s="348">
        <v>21</v>
      </c>
      <c r="F10" s="349" t="s">
        <v>89</v>
      </c>
      <c r="G10" s="350">
        <v>13</v>
      </c>
      <c r="H10" s="351" t="s">
        <v>827</v>
      </c>
      <c r="I10" s="347" t="s">
        <v>828</v>
      </c>
      <c r="J10" s="348">
        <v>21</v>
      </c>
      <c r="K10" s="349" t="s">
        <v>89</v>
      </c>
      <c r="L10" s="350">
        <v>12</v>
      </c>
      <c r="M10" s="351" t="s">
        <v>829</v>
      </c>
      <c r="N10" s="347" t="s">
        <v>830</v>
      </c>
      <c r="O10" s="348"/>
      <c r="P10" s="349" t="s">
        <v>89</v>
      </c>
      <c r="Q10" s="350"/>
      <c r="R10" s="351" t="s">
        <v>831</v>
      </c>
      <c r="S10" s="347" t="s">
        <v>832</v>
      </c>
      <c r="T10" s="348">
        <v>21</v>
      </c>
      <c r="U10" s="349" t="s">
        <v>89</v>
      </c>
      <c r="V10" s="350">
        <v>19</v>
      </c>
      <c r="W10" s="359" t="s">
        <v>833</v>
      </c>
      <c r="X10" s="154"/>
    </row>
    <row r="11" spans="1:24">
      <c r="A11" s="154"/>
      <c r="B11" s="176"/>
      <c r="C11" s="302"/>
      <c r="D11" s="337">
        <f>IF(E11&gt;G11,1,0)+IF(E12&gt;G12,1,0)+IF(E13&gt;G13,1,0)</f>
        <v>2</v>
      </c>
      <c r="E11" s="338">
        <v>21</v>
      </c>
      <c r="F11" s="339" t="s">
        <v>89</v>
      </c>
      <c r="G11" s="340">
        <v>13</v>
      </c>
      <c r="H11" s="341">
        <f>IF(E11&lt;G11,1,0)+IF(E12&lt;G12,1,0)+IF(E13&lt;G13,1,0)</f>
        <v>1</v>
      </c>
      <c r="I11" s="337">
        <f t="shared" ref="I11" si="12">IF(J11&gt;L11,1,0)+IF(J12&gt;L12,1,0)+IF(J13&gt;L13,1,0)</f>
        <v>1</v>
      </c>
      <c r="J11" s="338">
        <v>16</v>
      </c>
      <c r="K11" s="339" t="s">
        <v>89</v>
      </c>
      <c r="L11" s="340">
        <v>21</v>
      </c>
      <c r="M11" s="341">
        <f t="shared" ref="M11" si="13">IF(J11&lt;L11,1,0)+IF(J12&lt;L12,1,0)+IF(J13&lt;L13,1,0)</f>
        <v>2</v>
      </c>
      <c r="N11" s="337">
        <f t="shared" ref="N11" si="14">IF(O11&gt;Q11,1,0)+IF(O12&gt;Q12,1,0)+IF(O13&gt;Q13,1,0)</f>
        <v>2</v>
      </c>
      <c r="O11" s="338">
        <v>21</v>
      </c>
      <c r="P11" s="339" t="s">
        <v>89</v>
      </c>
      <c r="Q11" s="340">
        <v>16</v>
      </c>
      <c r="R11" s="341">
        <f t="shared" ref="R11" si="15">IF(O11&lt;Q11,1,0)+IF(O12&lt;Q12,1,0)+IF(O13&lt;Q13,1,0)</f>
        <v>0</v>
      </c>
      <c r="S11" s="337">
        <f t="shared" ref="S11" si="16">IF(T11&gt;V11,1,0)+IF(T12&gt;V12,1,0)+IF(T13&gt;V13,1,0)</f>
        <v>2</v>
      </c>
      <c r="T11" s="338">
        <v>21</v>
      </c>
      <c r="U11" s="339" t="s">
        <v>89</v>
      </c>
      <c r="V11" s="340">
        <v>19</v>
      </c>
      <c r="W11" s="360">
        <f t="shared" ref="W11" si="17">IF(T11&lt;V11,1,0)+IF(T12&lt;V12,1,0)+IF(T13&lt;V13,1,0)</f>
        <v>0</v>
      </c>
      <c r="X11" s="178"/>
    </row>
    <row r="12" spans="1:24">
      <c r="A12" s="154"/>
      <c r="B12" s="174" t="s">
        <v>92</v>
      </c>
      <c r="C12" s="300"/>
      <c r="D12" s="342" t="s">
        <v>834</v>
      </c>
      <c r="E12" s="343">
        <v>15</v>
      </c>
      <c r="F12" s="344" t="s">
        <v>89</v>
      </c>
      <c r="G12" s="345">
        <v>21</v>
      </c>
      <c r="H12" s="346" t="s">
        <v>835</v>
      </c>
      <c r="I12" s="342" t="s">
        <v>836</v>
      </c>
      <c r="J12" s="343">
        <v>21</v>
      </c>
      <c r="K12" s="344" t="s">
        <v>89</v>
      </c>
      <c r="L12" s="345">
        <v>17</v>
      </c>
      <c r="M12" s="346" t="s">
        <v>805</v>
      </c>
      <c r="N12" s="342" t="s">
        <v>837</v>
      </c>
      <c r="O12" s="343">
        <v>21</v>
      </c>
      <c r="P12" s="344" t="s">
        <v>89</v>
      </c>
      <c r="Q12" s="345">
        <v>16</v>
      </c>
      <c r="R12" s="346" t="s">
        <v>815</v>
      </c>
      <c r="S12" s="342" t="s">
        <v>838</v>
      </c>
      <c r="T12" s="343">
        <v>21</v>
      </c>
      <c r="U12" s="344" t="s">
        <v>89</v>
      </c>
      <c r="V12" s="345">
        <v>8</v>
      </c>
      <c r="W12" s="358" t="s">
        <v>798</v>
      </c>
      <c r="X12" s="178"/>
    </row>
    <row r="13" spans="1:24">
      <c r="A13" s="154"/>
      <c r="B13" s="179"/>
      <c r="C13" s="301"/>
      <c r="D13" s="347"/>
      <c r="E13" s="348">
        <v>21</v>
      </c>
      <c r="F13" s="349" t="s">
        <v>89</v>
      </c>
      <c r="G13" s="350">
        <v>15</v>
      </c>
      <c r="H13" s="351"/>
      <c r="I13" s="347"/>
      <c r="J13" s="348">
        <v>7</v>
      </c>
      <c r="K13" s="349" t="s">
        <v>89</v>
      </c>
      <c r="L13" s="350">
        <v>21</v>
      </c>
      <c r="M13" s="351"/>
      <c r="N13" s="347"/>
      <c r="O13" s="348"/>
      <c r="P13" s="349" t="s">
        <v>89</v>
      </c>
      <c r="Q13" s="350"/>
      <c r="R13" s="351"/>
      <c r="S13" s="347"/>
      <c r="T13" s="348"/>
      <c r="U13" s="349" t="s">
        <v>89</v>
      </c>
      <c r="V13" s="350"/>
      <c r="W13" s="359"/>
      <c r="X13" s="178"/>
    </row>
    <row r="14" spans="1:24">
      <c r="A14" s="154"/>
      <c r="B14" s="174"/>
      <c r="C14" s="300"/>
      <c r="D14" s="337">
        <f>IF(E14&gt;G14,1,0)+IF(E15&gt;G15,1,0)+IF(E16&gt;G16,1,0)</f>
        <v>2</v>
      </c>
      <c r="E14" s="338">
        <v>21</v>
      </c>
      <c r="F14" s="339" t="s">
        <v>89</v>
      </c>
      <c r="G14" s="340">
        <v>12</v>
      </c>
      <c r="H14" s="341">
        <f>IF(E14&lt;G14,1,0)+IF(E15&lt;G15,1,0)+IF(E16&lt;G16,1,0)</f>
        <v>0</v>
      </c>
      <c r="I14" s="337">
        <f t="shared" ref="I14" si="18">IF(J14&gt;L14,1,0)+IF(J15&gt;L15,1,0)+IF(J16&gt;L16,1,0)</f>
        <v>2</v>
      </c>
      <c r="J14" s="338">
        <v>21</v>
      </c>
      <c r="K14" s="339" t="s">
        <v>89</v>
      </c>
      <c r="L14" s="340">
        <v>12</v>
      </c>
      <c r="M14" s="341">
        <f t="shared" ref="M14" si="19">IF(J14&lt;L14,1,0)+IF(J15&lt;L15,1,0)+IF(J16&lt;L16,1,0)</f>
        <v>0</v>
      </c>
      <c r="N14" s="337">
        <f t="shared" ref="N14" si="20">IF(O14&gt;Q14,1,0)+IF(O15&gt;Q15,1,0)+IF(O16&gt;Q16,1,0)</f>
        <v>1</v>
      </c>
      <c r="O14" s="338">
        <v>21</v>
      </c>
      <c r="P14" s="339" t="s">
        <v>89</v>
      </c>
      <c r="Q14" s="340">
        <v>16</v>
      </c>
      <c r="R14" s="341">
        <f t="shared" ref="R14" si="21">IF(O14&lt;Q14,1,0)+IF(O15&lt;Q15,1,0)+IF(O16&lt;Q16,1,0)</f>
        <v>2</v>
      </c>
      <c r="S14" s="337">
        <f t="shared" ref="S14" si="22">IF(T14&gt;V14,1,0)+IF(T15&gt;V15,1,0)+IF(T16&gt;V16,1,0)</f>
        <v>2</v>
      </c>
      <c r="T14" s="338">
        <v>18</v>
      </c>
      <c r="U14" s="339" t="s">
        <v>89</v>
      </c>
      <c r="V14" s="340">
        <v>21</v>
      </c>
      <c r="W14" s="360">
        <f t="shared" ref="W14" si="23">IF(T14&lt;V14,1,0)+IF(T15&lt;V15,1,0)+IF(T16&lt;V16,1,0)</f>
        <v>1</v>
      </c>
      <c r="X14" s="178"/>
    </row>
    <row r="15" spans="1:24">
      <c r="A15" s="154"/>
      <c r="B15" s="174" t="s">
        <v>93</v>
      </c>
      <c r="C15" s="300"/>
      <c r="D15" s="342" t="s">
        <v>810</v>
      </c>
      <c r="E15" s="343">
        <v>21</v>
      </c>
      <c r="F15" s="344" t="s">
        <v>89</v>
      </c>
      <c r="G15" s="345">
        <v>16</v>
      </c>
      <c r="H15" s="346" t="s">
        <v>839</v>
      </c>
      <c r="I15" s="342" t="s">
        <v>840</v>
      </c>
      <c r="J15" s="343">
        <v>21</v>
      </c>
      <c r="K15" s="344" t="s">
        <v>89</v>
      </c>
      <c r="L15" s="345">
        <v>11</v>
      </c>
      <c r="M15" s="346" t="s">
        <v>841</v>
      </c>
      <c r="N15" s="342" t="s">
        <v>806</v>
      </c>
      <c r="O15" s="343">
        <v>15</v>
      </c>
      <c r="P15" s="344" t="s">
        <v>89</v>
      </c>
      <c r="Q15" s="345">
        <v>21</v>
      </c>
      <c r="R15" s="346" t="s">
        <v>842</v>
      </c>
      <c r="S15" s="342" t="s">
        <v>816</v>
      </c>
      <c r="T15" s="343">
        <v>21</v>
      </c>
      <c r="U15" s="344" t="s">
        <v>89</v>
      </c>
      <c r="V15" s="345">
        <v>16</v>
      </c>
      <c r="W15" s="358" t="s">
        <v>817</v>
      </c>
      <c r="X15" s="178"/>
    </row>
    <row r="16" spans="1:24">
      <c r="A16" s="154"/>
      <c r="B16" s="174"/>
      <c r="C16" s="300"/>
      <c r="D16" s="347" t="s">
        <v>818</v>
      </c>
      <c r="E16" s="348"/>
      <c r="F16" s="349" t="s">
        <v>89</v>
      </c>
      <c r="G16" s="350"/>
      <c r="H16" s="351" t="s">
        <v>827</v>
      </c>
      <c r="I16" s="347" t="s">
        <v>820</v>
      </c>
      <c r="J16" s="348"/>
      <c r="K16" s="349" t="s">
        <v>89</v>
      </c>
      <c r="L16" s="350"/>
      <c r="M16" s="351" t="s">
        <v>821</v>
      </c>
      <c r="N16" s="347" t="s">
        <v>843</v>
      </c>
      <c r="O16" s="348">
        <v>21</v>
      </c>
      <c r="P16" s="349" t="s">
        <v>89</v>
      </c>
      <c r="Q16" s="350">
        <v>23</v>
      </c>
      <c r="R16" s="351" t="s">
        <v>844</v>
      </c>
      <c r="S16" s="347" t="s">
        <v>832</v>
      </c>
      <c r="T16" s="348">
        <v>21</v>
      </c>
      <c r="U16" s="349" t="s">
        <v>89</v>
      </c>
      <c r="V16" s="350">
        <v>10</v>
      </c>
      <c r="W16" s="359" t="s">
        <v>845</v>
      </c>
      <c r="X16" s="178"/>
    </row>
    <row r="17" spans="1:24">
      <c r="A17" s="154"/>
      <c r="B17" s="176"/>
      <c r="C17" s="302"/>
      <c r="D17" s="337">
        <f>IF(E17&gt;G17,1,0)+IF(E18&gt;G18,1,0)+IF(E19&gt;G19,1,0)</f>
        <v>0</v>
      </c>
      <c r="E17" s="338">
        <v>15</v>
      </c>
      <c r="F17" s="339" t="s">
        <v>89</v>
      </c>
      <c r="G17" s="340">
        <v>21</v>
      </c>
      <c r="H17" s="341">
        <f>IF(E17&lt;G17,1,0)+IF(E18&lt;G18,1,0)+IF(E19&lt;G19,1,0)</f>
        <v>2</v>
      </c>
      <c r="I17" s="337">
        <f t="shared" ref="I17" si="24">IF(J17&gt;L17,1,0)+IF(J18&gt;L18,1,0)+IF(J19&gt;L19,1,0)</f>
        <v>1</v>
      </c>
      <c r="J17" s="338">
        <v>14</v>
      </c>
      <c r="K17" s="339" t="s">
        <v>89</v>
      </c>
      <c r="L17" s="340">
        <v>21</v>
      </c>
      <c r="M17" s="341">
        <f t="shared" ref="M17" si="25">IF(J17&lt;L17,1,0)+IF(J18&lt;L18,1,0)+IF(J19&lt;L19,1,0)</f>
        <v>2</v>
      </c>
      <c r="N17" s="337">
        <f t="shared" ref="N17" si="26">IF(O17&gt;Q17,1,0)+IF(O18&gt;Q18,1,0)+IF(O19&gt;Q19,1,0)</f>
        <v>2</v>
      </c>
      <c r="O17" s="338">
        <v>21</v>
      </c>
      <c r="P17" s="339" t="s">
        <v>89</v>
      </c>
      <c r="Q17" s="340">
        <v>16</v>
      </c>
      <c r="R17" s="341">
        <f t="shared" ref="R17" si="27">IF(O17&lt;Q17,1,0)+IF(O18&lt;Q18,1,0)+IF(O19&lt;Q19,1,0)</f>
        <v>0</v>
      </c>
      <c r="S17" s="337">
        <f t="shared" ref="S17" si="28">IF(T17&gt;V17,1,0)+IF(T18&gt;V18,1,0)+IF(T19&gt;V19,1,0)</f>
        <v>2</v>
      </c>
      <c r="T17" s="338">
        <v>21</v>
      </c>
      <c r="U17" s="339" t="s">
        <v>89</v>
      </c>
      <c r="V17" s="340">
        <v>17</v>
      </c>
      <c r="W17" s="360">
        <f t="shared" ref="W17" si="29">IF(T17&lt;V17,1,0)+IF(T18&lt;V18,1,0)+IF(T19&lt;V19,1,0)</f>
        <v>1</v>
      </c>
      <c r="X17" s="178"/>
    </row>
    <row r="18" spans="1:24">
      <c r="A18" s="154"/>
      <c r="B18" s="174" t="s">
        <v>94</v>
      </c>
      <c r="C18" s="300"/>
      <c r="D18" s="342" t="s">
        <v>802</v>
      </c>
      <c r="E18" s="343">
        <v>14</v>
      </c>
      <c r="F18" s="344" t="s">
        <v>89</v>
      </c>
      <c r="G18" s="345">
        <v>21</v>
      </c>
      <c r="H18" s="346" t="s">
        <v>811</v>
      </c>
      <c r="I18" s="342" t="s">
        <v>812</v>
      </c>
      <c r="J18" s="343">
        <v>21</v>
      </c>
      <c r="K18" s="344" t="s">
        <v>89</v>
      </c>
      <c r="L18" s="345">
        <v>15</v>
      </c>
      <c r="M18" s="346" t="s">
        <v>813</v>
      </c>
      <c r="N18" s="342" t="s">
        <v>814</v>
      </c>
      <c r="O18" s="343">
        <v>21</v>
      </c>
      <c r="P18" s="344" t="s">
        <v>89</v>
      </c>
      <c r="Q18" s="345">
        <v>15</v>
      </c>
      <c r="R18" s="346" t="s">
        <v>846</v>
      </c>
      <c r="S18" s="342" t="s">
        <v>847</v>
      </c>
      <c r="T18" s="343">
        <v>18</v>
      </c>
      <c r="U18" s="344" t="s">
        <v>89</v>
      </c>
      <c r="V18" s="345">
        <v>21</v>
      </c>
      <c r="W18" s="358" t="s">
        <v>848</v>
      </c>
      <c r="X18" s="178"/>
    </row>
    <row r="19" spans="1:24">
      <c r="A19" s="154"/>
      <c r="B19" s="179"/>
      <c r="C19" s="301"/>
      <c r="D19" s="347"/>
      <c r="E19" s="348"/>
      <c r="F19" s="349" t="s">
        <v>89</v>
      </c>
      <c r="G19" s="350"/>
      <c r="H19" s="351"/>
      <c r="I19" s="347"/>
      <c r="J19" s="348">
        <v>18</v>
      </c>
      <c r="K19" s="349" t="s">
        <v>89</v>
      </c>
      <c r="L19" s="350">
        <v>21</v>
      </c>
      <c r="M19" s="351"/>
      <c r="N19" s="347"/>
      <c r="O19" s="348"/>
      <c r="P19" s="349" t="s">
        <v>89</v>
      </c>
      <c r="Q19" s="350"/>
      <c r="R19" s="351"/>
      <c r="S19" s="347"/>
      <c r="T19" s="348">
        <v>25</v>
      </c>
      <c r="U19" s="349" t="s">
        <v>89</v>
      </c>
      <c r="V19" s="350">
        <v>23</v>
      </c>
      <c r="W19" s="359"/>
      <c r="X19" s="178"/>
    </row>
    <row r="20" spans="1:24">
      <c r="A20" s="154"/>
      <c r="B20" s="174"/>
      <c r="C20" s="300"/>
      <c r="D20" s="337">
        <f>IF(E20&gt;G20,1,0)+IF(E21&gt;G21,1,0)+IF(E22&gt;G22,1,0)</f>
        <v>2</v>
      </c>
      <c r="E20" s="338">
        <v>21</v>
      </c>
      <c r="F20" s="339" t="s">
        <v>89</v>
      </c>
      <c r="G20" s="340">
        <v>13</v>
      </c>
      <c r="H20" s="341">
        <f>IF(E20&lt;G20,1,0)+IF(E21&lt;G21,1,0)+IF(E22&lt;G22,1,0)</f>
        <v>1</v>
      </c>
      <c r="I20" s="337">
        <f t="shared" ref="I20" si="30">IF(J20&gt;L20,1,0)+IF(J21&gt;L21,1,0)+IF(J22&gt;L22,1,0)</f>
        <v>2</v>
      </c>
      <c r="J20" s="338">
        <v>21</v>
      </c>
      <c r="K20" s="339" t="s">
        <v>89</v>
      </c>
      <c r="L20" s="340">
        <v>10</v>
      </c>
      <c r="M20" s="341">
        <f t="shared" ref="M20" si="31">IF(J20&lt;L20,1,0)+IF(J21&lt;L21,1,0)+IF(J22&lt;L22,1,0)</f>
        <v>0</v>
      </c>
      <c r="N20" s="337">
        <f t="shared" ref="N20" si="32">IF(O20&gt;Q20,1,0)+IF(O21&gt;Q21,1,0)+IF(O22&gt;Q22,1,0)</f>
        <v>2</v>
      </c>
      <c r="O20" s="338">
        <v>21</v>
      </c>
      <c r="P20" s="339" t="s">
        <v>89</v>
      </c>
      <c r="Q20" s="340">
        <v>18</v>
      </c>
      <c r="R20" s="341">
        <f t="shared" ref="R20" si="33">IF(O20&lt;Q20,1,0)+IF(O21&lt;Q21,1,0)+IF(O22&lt;Q22,1,0)</f>
        <v>0</v>
      </c>
      <c r="S20" s="337">
        <f t="shared" ref="S20" si="34">IF(T20&gt;V20,1,0)+IF(T21&gt;V21,1,0)+IF(T22&gt;V22,1,0)</f>
        <v>0</v>
      </c>
      <c r="T20" s="338">
        <v>19</v>
      </c>
      <c r="U20" s="339" t="s">
        <v>89</v>
      </c>
      <c r="V20" s="340">
        <v>21</v>
      </c>
      <c r="W20" s="360">
        <f t="shared" ref="W20" si="35">IF(T20&lt;V20,1,0)+IF(T21&lt;V21,1,0)+IF(T22&lt;V22,1,0)</f>
        <v>2</v>
      </c>
      <c r="X20" s="178"/>
    </row>
    <row r="21" spans="1:24">
      <c r="A21" s="154"/>
      <c r="B21" s="174" t="s">
        <v>95</v>
      </c>
      <c r="C21" s="300"/>
      <c r="D21" s="342" t="s">
        <v>826</v>
      </c>
      <c r="E21" s="343">
        <v>20</v>
      </c>
      <c r="F21" s="344" t="s">
        <v>89</v>
      </c>
      <c r="G21" s="345">
        <v>22</v>
      </c>
      <c r="H21" s="346" t="s">
        <v>849</v>
      </c>
      <c r="I21" s="342" t="s">
        <v>850</v>
      </c>
      <c r="J21" s="343">
        <v>21</v>
      </c>
      <c r="K21" s="344" t="s">
        <v>89</v>
      </c>
      <c r="L21" s="345">
        <v>17</v>
      </c>
      <c r="M21" s="346" t="s">
        <v>829</v>
      </c>
      <c r="N21" s="342" t="s">
        <v>843</v>
      </c>
      <c r="O21" s="343">
        <v>21</v>
      </c>
      <c r="P21" s="344" t="s">
        <v>89</v>
      </c>
      <c r="Q21" s="345">
        <v>11</v>
      </c>
      <c r="R21" s="346" t="s">
        <v>823</v>
      </c>
      <c r="S21" s="342" t="s">
        <v>824</v>
      </c>
      <c r="T21" s="343">
        <v>9</v>
      </c>
      <c r="U21" s="344" t="s">
        <v>89</v>
      </c>
      <c r="V21" s="345">
        <v>21</v>
      </c>
      <c r="W21" s="358" t="s">
        <v>833</v>
      </c>
      <c r="X21" s="178"/>
    </row>
    <row r="22" spans="1:24">
      <c r="A22" s="154"/>
      <c r="B22" s="174"/>
      <c r="C22" s="300"/>
      <c r="D22" s="347"/>
      <c r="E22" s="348">
        <v>21</v>
      </c>
      <c r="F22" s="349" t="s">
        <v>89</v>
      </c>
      <c r="G22" s="350">
        <v>15</v>
      </c>
      <c r="H22" s="351"/>
      <c r="I22" s="347"/>
      <c r="J22" s="348"/>
      <c r="K22" s="349" t="s">
        <v>89</v>
      </c>
      <c r="L22" s="350"/>
      <c r="M22" s="351"/>
      <c r="N22" s="347"/>
      <c r="O22" s="348"/>
      <c r="P22" s="349" t="s">
        <v>89</v>
      </c>
      <c r="Q22" s="350"/>
      <c r="R22" s="351"/>
      <c r="S22" s="347"/>
      <c r="T22" s="348"/>
      <c r="U22" s="349" t="s">
        <v>89</v>
      </c>
      <c r="V22" s="350"/>
      <c r="W22" s="359"/>
      <c r="X22" s="178"/>
    </row>
    <row r="23" spans="1:24">
      <c r="A23" s="154"/>
      <c r="B23" s="176"/>
      <c r="C23" s="302"/>
      <c r="D23" s="337">
        <f>IF(E23&gt;G23,1,0)+IF(E24&gt;G24,1,0)+IF(E25&gt;G25,1,0)</f>
        <v>2</v>
      </c>
      <c r="E23" s="338">
        <v>21</v>
      </c>
      <c r="F23" s="339" t="s">
        <v>89</v>
      </c>
      <c r="G23" s="340">
        <v>19</v>
      </c>
      <c r="H23" s="341">
        <f>IF(E23&lt;G23,1,0)+IF(E24&lt;G24,1,0)+IF(E25&lt;G25,1,0)</f>
        <v>0</v>
      </c>
      <c r="I23" s="337">
        <f t="shared" ref="I23" si="36">IF(J23&gt;L23,1,0)+IF(J24&gt;L24,1,0)+IF(J25&gt;L25,1,0)</f>
        <v>1</v>
      </c>
      <c r="J23" s="338">
        <v>26</v>
      </c>
      <c r="K23" s="339" t="s">
        <v>89</v>
      </c>
      <c r="L23" s="340">
        <v>24</v>
      </c>
      <c r="M23" s="341">
        <f t="shared" ref="M23" si="37">IF(J23&lt;L23,1,0)+IF(J24&lt;L24,1,0)+IF(J25&lt;L25,1,0)</f>
        <v>2</v>
      </c>
      <c r="N23" s="337">
        <f t="shared" ref="N23" si="38">IF(O23&gt;Q23,1,0)+IF(O24&gt;Q24,1,0)+IF(O25&gt;Q25,1,0)</f>
        <v>1</v>
      </c>
      <c r="O23" s="338">
        <v>21</v>
      </c>
      <c r="P23" s="339" t="s">
        <v>89</v>
      </c>
      <c r="Q23" s="340">
        <v>17</v>
      </c>
      <c r="R23" s="341">
        <f t="shared" ref="R23" si="39">IF(O23&lt;Q23,1,0)+IF(O24&lt;Q24,1,0)+IF(O25&lt;Q25,1,0)</f>
        <v>2</v>
      </c>
      <c r="S23" s="337">
        <f t="shared" ref="S23" si="40">IF(T23&gt;V23,1,0)+IF(T24&gt;V24,1,0)+IF(T25&gt;V25,1,0)</f>
        <v>2</v>
      </c>
      <c r="T23" s="338">
        <v>21</v>
      </c>
      <c r="U23" s="339" t="s">
        <v>89</v>
      </c>
      <c r="V23" s="340">
        <v>17</v>
      </c>
      <c r="W23" s="360">
        <f t="shared" ref="W23" si="41">IF(T23&lt;V23,1,0)+IF(T24&lt;V24,1,0)+IF(T25&lt;V25,1,0)</f>
        <v>0</v>
      </c>
      <c r="X23" s="154"/>
    </row>
    <row r="24" spans="1:24">
      <c r="A24" s="154"/>
      <c r="B24" s="174" t="s">
        <v>96</v>
      </c>
      <c r="C24" s="300"/>
      <c r="D24" s="342" t="s">
        <v>851</v>
      </c>
      <c r="E24" s="343">
        <v>21</v>
      </c>
      <c r="F24" s="344" t="s">
        <v>89</v>
      </c>
      <c r="G24" s="345">
        <v>11</v>
      </c>
      <c r="H24" s="346" t="s">
        <v>852</v>
      </c>
      <c r="I24" s="342" t="s">
        <v>853</v>
      </c>
      <c r="J24" s="343">
        <v>12</v>
      </c>
      <c r="K24" s="344" t="s">
        <v>89</v>
      </c>
      <c r="L24" s="345">
        <v>21</v>
      </c>
      <c r="M24" s="346" t="s">
        <v>854</v>
      </c>
      <c r="N24" s="342" t="s">
        <v>855</v>
      </c>
      <c r="O24" s="343">
        <v>19</v>
      </c>
      <c r="P24" s="344" t="s">
        <v>89</v>
      </c>
      <c r="Q24" s="345">
        <v>21</v>
      </c>
      <c r="R24" s="346" t="s">
        <v>856</v>
      </c>
      <c r="S24" s="342" t="s">
        <v>857</v>
      </c>
      <c r="T24" s="343">
        <v>21</v>
      </c>
      <c r="U24" s="344" t="s">
        <v>89</v>
      </c>
      <c r="V24" s="345">
        <v>14</v>
      </c>
      <c r="W24" s="358" t="s">
        <v>800</v>
      </c>
      <c r="X24" s="154"/>
    </row>
    <row r="25" spans="1:24" ht="14.25" thickBot="1">
      <c r="A25" s="154"/>
      <c r="B25" s="193"/>
      <c r="C25" s="303"/>
      <c r="D25" s="361" t="s">
        <v>834</v>
      </c>
      <c r="E25" s="362"/>
      <c r="F25" s="363" t="s">
        <v>89</v>
      </c>
      <c r="G25" s="364"/>
      <c r="H25" s="365" t="s">
        <v>839</v>
      </c>
      <c r="I25" s="390" t="s">
        <v>1068</v>
      </c>
      <c r="J25" s="362">
        <v>16</v>
      </c>
      <c r="K25" s="363" t="s">
        <v>89</v>
      </c>
      <c r="L25" s="364">
        <v>21</v>
      </c>
      <c r="M25" s="365" t="s">
        <v>858</v>
      </c>
      <c r="N25" s="390" t="s">
        <v>1069</v>
      </c>
      <c r="O25" s="362">
        <v>17</v>
      </c>
      <c r="P25" s="363" t="s">
        <v>89</v>
      </c>
      <c r="Q25" s="364">
        <v>21</v>
      </c>
      <c r="R25" s="365" t="s">
        <v>842</v>
      </c>
      <c r="S25" s="361" t="s">
        <v>838</v>
      </c>
      <c r="T25" s="362"/>
      <c r="U25" s="363" t="s">
        <v>89</v>
      </c>
      <c r="V25" s="364"/>
      <c r="W25" s="366" t="s">
        <v>798</v>
      </c>
      <c r="X25" s="154"/>
    </row>
    <row r="26" spans="1:24" ht="18">
      <c r="A26" s="154"/>
      <c r="B26" s="174" t="s">
        <v>97</v>
      </c>
      <c r="C26" s="175"/>
      <c r="D26" s="188">
        <f>COUNTIF(D5:D25,2)</f>
        <v>5</v>
      </c>
      <c r="E26" s="183"/>
      <c r="F26" s="189" t="s">
        <v>89</v>
      </c>
      <c r="G26" s="183"/>
      <c r="H26" s="190">
        <f>COUNTIF(H5:H25,2)</f>
        <v>2</v>
      </c>
      <c r="I26" s="188">
        <f>COUNTIF(I5:I25,2)</f>
        <v>4</v>
      </c>
      <c r="J26" s="186"/>
      <c r="K26" s="189" t="s">
        <v>89</v>
      </c>
      <c r="L26" s="186"/>
      <c r="M26" s="191">
        <f>COUNTIF(M5:M25,2)</f>
        <v>3</v>
      </c>
      <c r="N26" s="188">
        <f>COUNTIF(N5:N25,2)</f>
        <v>5</v>
      </c>
      <c r="O26" s="183"/>
      <c r="P26" s="189" t="s">
        <v>89</v>
      </c>
      <c r="Q26" s="183"/>
      <c r="R26" s="190">
        <f>COUNTIF(R5:R25,2)</f>
        <v>2</v>
      </c>
      <c r="S26" s="188">
        <f>COUNTIF(S5:S25,2)</f>
        <v>6</v>
      </c>
      <c r="T26" s="183"/>
      <c r="U26" s="189" t="s">
        <v>89</v>
      </c>
      <c r="V26" s="183"/>
      <c r="W26" s="191">
        <f>COUNTIF(W5:W25,2)</f>
        <v>1</v>
      </c>
      <c r="X26" s="154"/>
    </row>
    <row r="27" spans="1:24" ht="18">
      <c r="A27" s="154"/>
      <c r="B27" s="174" t="s">
        <v>52</v>
      </c>
      <c r="C27" s="175"/>
      <c r="D27" s="188">
        <f>SUM(D5:D25)</f>
        <v>10</v>
      </c>
      <c r="E27" s="183"/>
      <c r="F27" s="189" t="s">
        <v>98</v>
      </c>
      <c r="G27" s="183"/>
      <c r="H27" s="190">
        <f>SUM(H5:H25)</f>
        <v>7</v>
      </c>
      <c r="I27" s="188">
        <f>SUM(I5:I25)</f>
        <v>11</v>
      </c>
      <c r="J27" s="186"/>
      <c r="K27" s="189" t="s">
        <v>98</v>
      </c>
      <c r="L27" s="186"/>
      <c r="M27" s="191">
        <f>SUM(M5:M25)</f>
        <v>7</v>
      </c>
      <c r="N27" s="188">
        <f>SUM(N5:N25)</f>
        <v>12</v>
      </c>
      <c r="O27" s="192"/>
      <c r="P27" s="189" t="s">
        <v>98</v>
      </c>
      <c r="Q27" s="192"/>
      <c r="R27" s="190">
        <f>SUM(R5:R25)</f>
        <v>4</v>
      </c>
      <c r="S27" s="188">
        <f>SUM(S5:S25)</f>
        <v>12</v>
      </c>
      <c r="T27" s="192"/>
      <c r="U27" s="189" t="s">
        <v>98</v>
      </c>
      <c r="V27" s="192"/>
      <c r="W27" s="191">
        <f>SUM(W5:W25)</f>
        <v>5</v>
      </c>
      <c r="X27" s="154"/>
    </row>
    <row r="28" spans="1:24" ht="18.75" thickBot="1">
      <c r="A28" s="154"/>
      <c r="B28" s="193" t="s">
        <v>99</v>
      </c>
      <c r="C28" s="194"/>
      <c r="D28" s="195">
        <f>SUM(E5:E25)</f>
        <v>323</v>
      </c>
      <c r="E28" s="196"/>
      <c r="F28" s="197" t="s">
        <v>98</v>
      </c>
      <c r="G28" s="198"/>
      <c r="H28" s="199">
        <f>SUM(G5:G25)</f>
        <v>287</v>
      </c>
      <c r="I28" s="195">
        <f>SUM(J5:J25)</f>
        <v>339</v>
      </c>
      <c r="J28" s="200"/>
      <c r="K28" s="197" t="s">
        <v>98</v>
      </c>
      <c r="L28" s="201"/>
      <c r="M28" s="202">
        <f>SUM(L5:L25)</f>
        <v>319</v>
      </c>
      <c r="N28" s="195">
        <f>SUM(O5:O25)</f>
        <v>326</v>
      </c>
      <c r="O28" s="203"/>
      <c r="P28" s="197" t="s">
        <v>98</v>
      </c>
      <c r="Q28" s="204"/>
      <c r="R28" s="199">
        <f>SUM(Q5:Q25)</f>
        <v>280</v>
      </c>
      <c r="S28" s="195">
        <f>SUM(T5:T25)</f>
        <v>335</v>
      </c>
      <c r="T28" s="203"/>
      <c r="U28" s="197" t="s">
        <v>98</v>
      </c>
      <c r="V28" s="204"/>
      <c r="W28" s="202">
        <f>SUM(V5:V25)</f>
        <v>292</v>
      </c>
      <c r="X28" s="154"/>
    </row>
    <row r="29" spans="1:24" ht="14.25" thickBot="1">
      <c r="A29" s="154"/>
      <c r="B29" s="205" t="s">
        <v>83</v>
      </c>
      <c r="C29" s="206"/>
      <c r="D29" s="207" t="s">
        <v>100</v>
      </c>
      <c r="E29" s="164"/>
      <c r="F29" s="164"/>
      <c r="G29" s="164"/>
      <c r="H29" s="164"/>
      <c r="I29" s="164" t="s">
        <v>101</v>
      </c>
      <c r="J29" s="164"/>
      <c r="K29" s="164"/>
      <c r="L29" s="164"/>
      <c r="M29" s="165"/>
      <c r="N29" s="207" t="s">
        <v>102</v>
      </c>
      <c r="O29" s="164"/>
      <c r="P29" s="164"/>
      <c r="Q29" s="164"/>
      <c r="R29" s="164"/>
      <c r="S29" s="164" t="s">
        <v>103</v>
      </c>
      <c r="T29" s="164"/>
      <c r="U29" s="164"/>
      <c r="V29" s="164"/>
      <c r="W29" s="165"/>
      <c r="X29" s="154"/>
    </row>
    <row r="30" spans="1:24" ht="14.25" thickBot="1">
      <c r="A30" s="154"/>
      <c r="B30" s="424" t="s">
        <v>104</v>
      </c>
      <c r="C30" s="425"/>
      <c r="D30" s="166" t="str">
        <f>D4</f>
        <v>フリューゲル</v>
      </c>
      <c r="E30" s="167">
        <f>IF(D52&lt;4,0,1)</f>
        <v>1</v>
      </c>
      <c r="F30" s="168"/>
      <c r="G30" s="169">
        <f>IF(H52&lt;4,0,1)</f>
        <v>0</v>
      </c>
      <c r="H30" s="170" t="str">
        <f>M4</f>
        <v>SMASH　CLUB</v>
      </c>
      <c r="I30" s="166" t="str">
        <f>I4</f>
        <v>ＹＡＮＧ　ＹＡＮＧ</v>
      </c>
      <c r="J30" s="168">
        <f>IF(I52&lt;4,0,1)</f>
        <v>1</v>
      </c>
      <c r="K30" s="168"/>
      <c r="L30" s="169">
        <f>IF(M52&lt;4,0,1)</f>
        <v>0</v>
      </c>
      <c r="M30" s="171" t="str">
        <f>H4</f>
        <v>EAST</v>
      </c>
      <c r="N30" s="166" t="str">
        <f>N4</f>
        <v>KSBC</v>
      </c>
      <c r="O30" s="167">
        <f>IF(N52&lt;4,0,1)</f>
        <v>1</v>
      </c>
      <c r="P30" s="168"/>
      <c r="Q30" s="169">
        <f>IF(R52&lt;4,0,1)</f>
        <v>0</v>
      </c>
      <c r="R30" s="171" t="str">
        <f>W4</f>
        <v>湘南B.C.S</v>
      </c>
      <c r="S30" s="298" t="str">
        <f>S4</f>
        <v>川夜会トリックスターズ</v>
      </c>
      <c r="T30" s="167">
        <f>IF(S52&lt;4,0,1)</f>
        <v>1</v>
      </c>
      <c r="U30" s="168"/>
      <c r="V30" s="169">
        <f>IF(W52&lt;4,0,1)</f>
        <v>0</v>
      </c>
      <c r="W30" s="230" t="str">
        <f>R4</f>
        <v>富岡クラブ</v>
      </c>
      <c r="X30" s="154"/>
    </row>
    <row r="31" spans="1:24">
      <c r="A31" s="154"/>
      <c r="B31" s="369"/>
      <c r="C31" s="370"/>
      <c r="D31" s="352">
        <f>IF(E31&gt;G31,1,0)+IF(E32&gt;G32,1,0)+IF(E33&gt;G33,1,0)</f>
        <v>2</v>
      </c>
      <c r="E31" s="353">
        <v>16</v>
      </c>
      <c r="F31" s="354" t="s">
        <v>89</v>
      </c>
      <c r="G31" s="355">
        <v>21</v>
      </c>
      <c r="H31" s="356">
        <f>IF(E31&lt;G31,1,0)+IF(E32&lt;G32,1,0)+IF(E33&lt;G33,1,0)</f>
        <v>1</v>
      </c>
      <c r="I31" s="352">
        <f t="shared" ref="I31" si="42">IF(J31&gt;L31,1,0)+IF(J32&gt;L32,1,0)+IF(J33&gt;L33,1,0)</f>
        <v>2</v>
      </c>
      <c r="J31" s="353">
        <v>19</v>
      </c>
      <c r="K31" s="354" t="s">
        <v>89</v>
      </c>
      <c r="L31" s="355">
        <v>21</v>
      </c>
      <c r="M31" s="356">
        <f t="shared" ref="M31" si="43">IF(J31&lt;L31,1,0)+IF(J32&lt;L32,1,0)+IF(J33&lt;L33,1,0)</f>
        <v>1</v>
      </c>
      <c r="N31" s="352">
        <f t="shared" ref="N31" si="44">IF(O31&gt;Q31,1,0)+IF(O32&gt;Q32,1,0)+IF(O33&gt;Q33,1,0)</f>
        <v>2</v>
      </c>
      <c r="O31" s="353">
        <v>19</v>
      </c>
      <c r="P31" s="354" t="s">
        <v>89</v>
      </c>
      <c r="Q31" s="355">
        <v>21</v>
      </c>
      <c r="R31" s="356">
        <f t="shared" ref="R31" si="45">IF(O31&lt;Q31,1,0)+IF(O32&lt;Q32,1,0)+IF(O33&lt;Q33,1,0)</f>
        <v>1</v>
      </c>
      <c r="S31" s="352">
        <f t="shared" ref="S31" si="46">IF(T31&gt;V31,1,0)+IF(T32&gt;V32,1,0)+IF(T33&gt;V33,1,0)</f>
        <v>2</v>
      </c>
      <c r="T31" s="353">
        <v>21</v>
      </c>
      <c r="U31" s="354" t="s">
        <v>89</v>
      </c>
      <c r="V31" s="355">
        <v>16</v>
      </c>
      <c r="W31" s="357">
        <f t="shared" ref="W31" si="47">IF(T31&lt;V31,1,0)+IF(T32&lt;V32,1,0)+IF(T33&lt;V33,1,0)</f>
        <v>0</v>
      </c>
      <c r="X31" s="154"/>
    </row>
    <row r="32" spans="1:24">
      <c r="A32" s="154"/>
      <c r="B32" s="174" t="s">
        <v>90</v>
      </c>
      <c r="C32" s="300"/>
      <c r="D32" s="342" t="s">
        <v>810</v>
      </c>
      <c r="E32" s="343">
        <v>21</v>
      </c>
      <c r="F32" s="344" t="s">
        <v>89</v>
      </c>
      <c r="G32" s="345">
        <v>15</v>
      </c>
      <c r="H32" s="346" t="s">
        <v>805</v>
      </c>
      <c r="I32" s="342" t="s">
        <v>853</v>
      </c>
      <c r="J32" s="343">
        <v>21</v>
      </c>
      <c r="K32" s="344" t="s">
        <v>89</v>
      </c>
      <c r="L32" s="345">
        <v>18</v>
      </c>
      <c r="M32" s="346" t="s">
        <v>803</v>
      </c>
      <c r="N32" s="342" t="s">
        <v>814</v>
      </c>
      <c r="O32" s="343">
        <v>22</v>
      </c>
      <c r="P32" s="344" t="s">
        <v>89</v>
      </c>
      <c r="Q32" s="345">
        <v>20</v>
      </c>
      <c r="R32" s="346" t="s">
        <v>809</v>
      </c>
      <c r="S32" s="342" t="s">
        <v>857</v>
      </c>
      <c r="T32" s="343">
        <v>21</v>
      </c>
      <c r="U32" s="344" t="s">
        <v>89</v>
      </c>
      <c r="V32" s="345">
        <v>16</v>
      </c>
      <c r="W32" s="358" t="s">
        <v>807</v>
      </c>
      <c r="X32" s="154"/>
    </row>
    <row r="33" spans="1:24">
      <c r="A33" s="154"/>
      <c r="B33" s="174"/>
      <c r="C33" s="301"/>
      <c r="D33" s="347" t="s">
        <v>859</v>
      </c>
      <c r="E33" s="348">
        <v>21</v>
      </c>
      <c r="F33" s="349" t="s">
        <v>89</v>
      </c>
      <c r="G33" s="350">
        <v>15</v>
      </c>
      <c r="H33" s="351" t="s">
        <v>860</v>
      </c>
      <c r="I33" s="347" t="s">
        <v>836</v>
      </c>
      <c r="J33" s="348">
        <v>21</v>
      </c>
      <c r="K33" s="349" t="s">
        <v>89</v>
      </c>
      <c r="L33" s="350">
        <v>16</v>
      </c>
      <c r="M33" s="351" t="s">
        <v>811</v>
      </c>
      <c r="N33" s="347" t="s">
        <v>861</v>
      </c>
      <c r="O33" s="348">
        <v>21</v>
      </c>
      <c r="P33" s="349" t="s">
        <v>89</v>
      </c>
      <c r="Q33" s="350">
        <v>13</v>
      </c>
      <c r="R33" s="351" t="s">
        <v>848</v>
      </c>
      <c r="S33" s="347" t="s">
        <v>808</v>
      </c>
      <c r="T33" s="348"/>
      <c r="U33" s="349" t="s">
        <v>89</v>
      </c>
      <c r="V33" s="350"/>
      <c r="W33" s="359" t="s">
        <v>815</v>
      </c>
      <c r="X33" s="154"/>
    </row>
    <row r="34" spans="1:24">
      <c r="A34" s="154"/>
      <c r="B34" s="176"/>
      <c r="C34" s="300"/>
      <c r="D34" s="337">
        <f>IF(E34&gt;G34,1,0)+IF(E35&gt;G35,1,0)+IF(E36&gt;G36,1,0)</f>
        <v>2</v>
      </c>
      <c r="E34" s="338">
        <v>21</v>
      </c>
      <c r="F34" s="339" t="s">
        <v>89</v>
      </c>
      <c r="G34" s="340">
        <v>18</v>
      </c>
      <c r="H34" s="341">
        <f>IF(E34&lt;G34,1,0)+IF(E35&lt;G35,1,0)+IF(E36&lt;G36,1,0)</f>
        <v>0</v>
      </c>
      <c r="I34" s="337">
        <f t="shared" ref="I34" si="48">IF(J34&gt;L34,1,0)+IF(J35&gt;L35,1,0)+IF(J36&gt;L36,1,0)</f>
        <v>0</v>
      </c>
      <c r="J34" s="338">
        <v>18</v>
      </c>
      <c r="K34" s="339" t="s">
        <v>89</v>
      </c>
      <c r="L34" s="340">
        <v>21</v>
      </c>
      <c r="M34" s="341">
        <f t="shared" ref="M34" si="49">IF(J34&lt;L34,1,0)+IF(J35&lt;L35,1,0)+IF(J36&lt;L36,1,0)</f>
        <v>2</v>
      </c>
      <c r="N34" s="337">
        <f t="shared" ref="N34" si="50">IF(O34&gt;Q34,1,0)+IF(O35&gt;Q35,1,0)+IF(O36&gt;Q36,1,0)</f>
        <v>2</v>
      </c>
      <c r="O34" s="338">
        <v>21</v>
      </c>
      <c r="P34" s="339" t="s">
        <v>89</v>
      </c>
      <c r="Q34" s="340">
        <v>11</v>
      </c>
      <c r="R34" s="341">
        <f t="shared" ref="R34" si="51">IF(O34&lt;Q34,1,0)+IF(O35&lt;Q35,1,0)+IF(O36&lt;Q36,1,0)</f>
        <v>0</v>
      </c>
      <c r="S34" s="337">
        <f t="shared" ref="S34" si="52">IF(T34&gt;V34,1,0)+IF(T35&gt;V35,1,0)+IF(T36&gt;V36,1,0)</f>
        <v>1</v>
      </c>
      <c r="T34" s="338">
        <v>16</v>
      </c>
      <c r="U34" s="339" t="s">
        <v>89</v>
      </c>
      <c r="V34" s="340">
        <v>21</v>
      </c>
      <c r="W34" s="360">
        <f t="shared" ref="W34" si="53">IF(T34&lt;V34,1,0)+IF(T35&lt;V35,1,0)+IF(T36&lt;V36,1,0)</f>
        <v>2</v>
      </c>
      <c r="X34" s="154"/>
    </row>
    <row r="35" spans="1:24">
      <c r="A35" s="154"/>
      <c r="B35" s="174" t="s">
        <v>91</v>
      </c>
      <c r="C35" s="300"/>
      <c r="D35" s="342" t="s">
        <v>818</v>
      </c>
      <c r="E35" s="343">
        <v>21</v>
      </c>
      <c r="F35" s="344" t="s">
        <v>89</v>
      </c>
      <c r="G35" s="345">
        <v>13</v>
      </c>
      <c r="H35" s="346" t="s">
        <v>821</v>
      </c>
      <c r="I35" s="342" t="s">
        <v>820</v>
      </c>
      <c r="J35" s="343">
        <v>14</v>
      </c>
      <c r="K35" s="344" t="s">
        <v>89</v>
      </c>
      <c r="L35" s="345">
        <v>21</v>
      </c>
      <c r="M35" s="346" t="s">
        <v>819</v>
      </c>
      <c r="N35" s="342" t="s">
        <v>822</v>
      </c>
      <c r="O35" s="343">
        <v>21</v>
      </c>
      <c r="P35" s="344" t="s">
        <v>89</v>
      </c>
      <c r="Q35" s="345">
        <v>15</v>
      </c>
      <c r="R35" s="346" t="s">
        <v>825</v>
      </c>
      <c r="S35" s="342" t="s">
        <v>824</v>
      </c>
      <c r="T35" s="343">
        <v>21</v>
      </c>
      <c r="U35" s="344" t="s">
        <v>89</v>
      </c>
      <c r="V35" s="345">
        <v>18</v>
      </c>
      <c r="W35" s="358" t="s">
        <v>823</v>
      </c>
      <c r="X35" s="154"/>
    </row>
    <row r="36" spans="1:24">
      <c r="A36" s="154"/>
      <c r="B36" s="174"/>
      <c r="C36" s="300"/>
      <c r="D36" s="347" t="s">
        <v>826</v>
      </c>
      <c r="E36" s="348"/>
      <c r="F36" s="349" t="s">
        <v>89</v>
      </c>
      <c r="G36" s="350"/>
      <c r="H36" s="351" t="s">
        <v>862</v>
      </c>
      <c r="I36" s="347" t="s">
        <v>828</v>
      </c>
      <c r="J36" s="348"/>
      <c r="K36" s="349" t="s">
        <v>89</v>
      </c>
      <c r="L36" s="350"/>
      <c r="M36" s="351" t="s">
        <v>827</v>
      </c>
      <c r="N36" s="347" t="s">
        <v>830</v>
      </c>
      <c r="O36" s="348"/>
      <c r="P36" s="349" t="s">
        <v>89</v>
      </c>
      <c r="Q36" s="350"/>
      <c r="R36" s="351" t="s">
        <v>845</v>
      </c>
      <c r="S36" s="347" t="s">
        <v>832</v>
      </c>
      <c r="T36" s="348">
        <v>19</v>
      </c>
      <c r="U36" s="349" t="s">
        <v>89</v>
      </c>
      <c r="V36" s="350">
        <v>21</v>
      </c>
      <c r="W36" s="359" t="s">
        <v>831</v>
      </c>
      <c r="X36" s="154"/>
    </row>
    <row r="37" spans="1:24">
      <c r="A37" s="154"/>
      <c r="B37" s="176"/>
      <c r="C37" s="302"/>
      <c r="D37" s="337">
        <f>IF(E37&gt;G37,1,0)+IF(E38&gt;G38,1,0)+IF(E39&gt;G39,1,0)</f>
        <v>2</v>
      </c>
      <c r="E37" s="338">
        <v>21</v>
      </c>
      <c r="F37" s="339" t="s">
        <v>89</v>
      </c>
      <c r="G37" s="340">
        <v>14</v>
      </c>
      <c r="H37" s="341">
        <f>IF(E37&lt;G37,1,0)+IF(E38&lt;G38,1,0)+IF(E39&lt;G39,1,0)</f>
        <v>0</v>
      </c>
      <c r="I37" s="337">
        <f t="shared" ref="I37" si="54">IF(J37&gt;L37,1,0)+IF(J38&gt;L38,1,0)+IF(J39&gt;L39,1,0)</f>
        <v>2</v>
      </c>
      <c r="J37" s="338">
        <v>21</v>
      </c>
      <c r="K37" s="339" t="s">
        <v>89</v>
      </c>
      <c r="L37" s="340">
        <v>9</v>
      </c>
      <c r="M37" s="341">
        <f t="shared" ref="M37" si="55">IF(J37&lt;L37,1,0)+IF(J38&lt;L38,1,0)+IF(J39&lt;L39,1,0)</f>
        <v>0</v>
      </c>
      <c r="N37" s="337">
        <f t="shared" ref="N37" si="56">IF(O37&gt;Q37,1,0)+IF(O38&gt;Q38,1,0)+IF(O39&gt;Q39,1,0)</f>
        <v>1</v>
      </c>
      <c r="O37" s="338">
        <v>21</v>
      </c>
      <c r="P37" s="339" t="s">
        <v>89</v>
      </c>
      <c r="Q37" s="340">
        <v>18</v>
      </c>
      <c r="R37" s="341">
        <f t="shared" ref="R37" si="57">IF(O37&lt;Q37,1,0)+IF(O38&lt;Q38,1,0)+IF(O39&lt;Q39,1,0)</f>
        <v>2</v>
      </c>
      <c r="S37" s="337">
        <f t="shared" ref="S37" si="58">IF(T37&gt;V37,1,0)+IF(T38&gt;V38,1,0)+IF(T39&gt;V39,1,0)</f>
        <v>2</v>
      </c>
      <c r="T37" s="338">
        <v>21</v>
      </c>
      <c r="U37" s="339" t="s">
        <v>89</v>
      </c>
      <c r="V37" s="340">
        <v>12</v>
      </c>
      <c r="W37" s="360">
        <f t="shared" ref="W37" si="59">IF(T37&lt;V37,1,0)+IF(T38&lt;V38,1,0)+IF(T39&lt;V39,1,0)</f>
        <v>0</v>
      </c>
      <c r="X37" s="154"/>
    </row>
    <row r="38" spans="1:24">
      <c r="A38" s="154"/>
      <c r="B38" s="174" t="s">
        <v>92</v>
      </c>
      <c r="C38" s="300"/>
      <c r="D38" s="342" t="s">
        <v>859</v>
      </c>
      <c r="E38" s="343">
        <v>21</v>
      </c>
      <c r="F38" s="344" t="s">
        <v>89</v>
      </c>
      <c r="G38" s="345">
        <v>9</v>
      </c>
      <c r="H38" s="346" t="s">
        <v>858</v>
      </c>
      <c r="I38" s="342" t="s">
        <v>836</v>
      </c>
      <c r="J38" s="343">
        <v>21</v>
      </c>
      <c r="K38" s="344" t="s">
        <v>89</v>
      </c>
      <c r="L38" s="345">
        <v>10</v>
      </c>
      <c r="M38" s="346" t="s">
        <v>835</v>
      </c>
      <c r="N38" s="342" t="s">
        <v>814</v>
      </c>
      <c r="O38" s="343">
        <v>19</v>
      </c>
      <c r="P38" s="344" t="s">
        <v>89</v>
      </c>
      <c r="Q38" s="345">
        <v>21</v>
      </c>
      <c r="R38" s="346" t="s">
        <v>798</v>
      </c>
      <c r="S38" s="342" t="s">
        <v>838</v>
      </c>
      <c r="T38" s="343">
        <v>21</v>
      </c>
      <c r="U38" s="344" t="s">
        <v>89</v>
      </c>
      <c r="V38" s="345">
        <v>10</v>
      </c>
      <c r="W38" s="358" t="s">
        <v>846</v>
      </c>
      <c r="X38" s="154"/>
    </row>
    <row r="39" spans="1:24">
      <c r="A39" s="154"/>
      <c r="B39" s="179"/>
      <c r="C39" s="301"/>
      <c r="D39" s="347"/>
      <c r="E39" s="348"/>
      <c r="F39" s="349" t="s">
        <v>89</v>
      </c>
      <c r="G39" s="350"/>
      <c r="H39" s="351"/>
      <c r="I39" s="347"/>
      <c r="J39" s="348"/>
      <c r="K39" s="349" t="s">
        <v>89</v>
      </c>
      <c r="L39" s="350"/>
      <c r="M39" s="351"/>
      <c r="N39" s="347"/>
      <c r="O39" s="348">
        <v>20</v>
      </c>
      <c r="P39" s="349" t="s">
        <v>89</v>
      </c>
      <c r="Q39" s="350">
        <v>22</v>
      </c>
      <c r="R39" s="351"/>
      <c r="S39" s="347"/>
      <c r="T39" s="348"/>
      <c r="U39" s="349" t="s">
        <v>89</v>
      </c>
      <c r="V39" s="350"/>
      <c r="W39" s="359"/>
      <c r="X39" s="154"/>
    </row>
    <row r="40" spans="1:24">
      <c r="A40" s="154"/>
      <c r="B40" s="174"/>
      <c r="C40" s="300"/>
      <c r="D40" s="337">
        <f>IF(E40&gt;G40,1,0)+IF(E41&gt;G41,1,0)+IF(E42&gt;G42,1,0)</f>
        <v>2</v>
      </c>
      <c r="E40" s="338">
        <v>21</v>
      </c>
      <c r="F40" s="339" t="s">
        <v>89</v>
      </c>
      <c r="G40" s="340">
        <v>15</v>
      </c>
      <c r="H40" s="341">
        <f>IF(E40&lt;G40,1,0)+IF(E41&lt;G41,1,0)+IF(E42&lt;G42,1,0)</f>
        <v>0</v>
      </c>
      <c r="I40" s="337">
        <f t="shared" ref="I40" si="60">IF(J40&gt;L40,1,0)+IF(J41&gt;L41,1,0)+IF(J42&gt;L42,1,0)</f>
        <v>2</v>
      </c>
      <c r="J40" s="338">
        <v>21</v>
      </c>
      <c r="K40" s="339" t="s">
        <v>89</v>
      </c>
      <c r="L40" s="340">
        <v>14</v>
      </c>
      <c r="M40" s="341">
        <f t="shared" ref="M40" si="61">IF(J40&lt;L40,1,0)+IF(J41&lt;L41,1,0)+IF(J42&lt;L42,1,0)</f>
        <v>0</v>
      </c>
      <c r="N40" s="337">
        <f t="shared" ref="N40" si="62">IF(O40&gt;Q40,1,0)+IF(O41&gt;Q41,1,0)+IF(O42&gt;Q42,1,0)</f>
        <v>0</v>
      </c>
      <c r="O40" s="338">
        <v>18</v>
      </c>
      <c r="P40" s="339" t="s">
        <v>89</v>
      </c>
      <c r="Q40" s="340">
        <v>21</v>
      </c>
      <c r="R40" s="341">
        <f t="shared" ref="R40" si="63">IF(O40&lt;Q40,1,0)+IF(O41&lt;Q41,1,0)+IF(O42&lt;Q42,1,0)</f>
        <v>2</v>
      </c>
      <c r="S40" s="337">
        <f t="shared" ref="S40" si="64">IF(T40&gt;V40,1,0)+IF(T41&gt;V41,1,0)+IF(T42&gt;V42,1,0)</f>
        <v>2</v>
      </c>
      <c r="T40" s="338">
        <v>21</v>
      </c>
      <c r="U40" s="339" t="s">
        <v>89</v>
      </c>
      <c r="V40" s="340">
        <v>15</v>
      </c>
      <c r="W40" s="360">
        <f t="shared" ref="W40" si="65">IF(T40&lt;V40,1,0)+IF(T41&lt;V41,1,0)+IF(T42&lt;V42,1,0)</f>
        <v>0</v>
      </c>
      <c r="X40" s="154"/>
    </row>
    <row r="41" spans="1:24">
      <c r="A41" s="154"/>
      <c r="B41" s="174" t="s">
        <v>93</v>
      </c>
      <c r="C41" s="300"/>
      <c r="D41" s="342" t="s">
        <v>810</v>
      </c>
      <c r="E41" s="343">
        <v>21</v>
      </c>
      <c r="F41" s="344" t="s">
        <v>89</v>
      </c>
      <c r="G41" s="345">
        <v>14</v>
      </c>
      <c r="H41" s="346" t="s">
        <v>805</v>
      </c>
      <c r="I41" s="342" t="s">
        <v>840</v>
      </c>
      <c r="J41" s="343">
        <v>21</v>
      </c>
      <c r="K41" s="344" t="s">
        <v>89</v>
      </c>
      <c r="L41" s="345">
        <v>18</v>
      </c>
      <c r="M41" s="346" t="s">
        <v>839</v>
      </c>
      <c r="N41" s="342" t="s">
        <v>806</v>
      </c>
      <c r="O41" s="343">
        <v>18</v>
      </c>
      <c r="P41" s="344" t="s">
        <v>89</v>
      </c>
      <c r="Q41" s="345">
        <v>21</v>
      </c>
      <c r="R41" s="346" t="s">
        <v>798</v>
      </c>
      <c r="S41" s="342" t="s">
        <v>863</v>
      </c>
      <c r="T41" s="343">
        <v>21</v>
      </c>
      <c r="U41" s="344" t="s">
        <v>89</v>
      </c>
      <c r="V41" s="345">
        <v>15</v>
      </c>
      <c r="W41" s="358" t="s">
        <v>842</v>
      </c>
      <c r="X41" s="154"/>
    </row>
    <row r="42" spans="1:24">
      <c r="A42" s="154"/>
      <c r="B42" s="174"/>
      <c r="C42" s="300"/>
      <c r="D42" s="347" t="s">
        <v>818</v>
      </c>
      <c r="E42" s="348"/>
      <c r="F42" s="349" t="s">
        <v>89</v>
      </c>
      <c r="G42" s="350"/>
      <c r="H42" s="351" t="s">
        <v>821</v>
      </c>
      <c r="I42" s="347" t="s">
        <v>820</v>
      </c>
      <c r="J42" s="348"/>
      <c r="K42" s="349" t="s">
        <v>89</v>
      </c>
      <c r="L42" s="350"/>
      <c r="M42" s="351" t="s">
        <v>864</v>
      </c>
      <c r="N42" s="347" t="s">
        <v>822</v>
      </c>
      <c r="O42" s="348"/>
      <c r="P42" s="349" t="s">
        <v>89</v>
      </c>
      <c r="Q42" s="350"/>
      <c r="R42" s="351" t="s">
        <v>845</v>
      </c>
      <c r="S42" s="347" t="s">
        <v>824</v>
      </c>
      <c r="T42" s="348"/>
      <c r="U42" s="349" t="s">
        <v>89</v>
      </c>
      <c r="V42" s="350"/>
      <c r="W42" s="359" t="s">
        <v>844</v>
      </c>
      <c r="X42" s="154"/>
    </row>
    <row r="43" spans="1:24">
      <c r="A43" s="154"/>
      <c r="B43" s="176"/>
      <c r="C43" s="302"/>
      <c r="D43" s="337">
        <f>IF(E43&gt;G43,1,0)+IF(E44&gt;G44,1,0)+IF(E45&gt;G45,1,0)</f>
        <v>1</v>
      </c>
      <c r="E43" s="338">
        <v>13</v>
      </c>
      <c r="F43" s="339" t="s">
        <v>89</v>
      </c>
      <c r="G43" s="340">
        <v>21</v>
      </c>
      <c r="H43" s="341">
        <f>IF(E43&lt;G43,1,0)+IF(E44&lt;G44,1,0)+IF(E45&lt;G45,1,0)</f>
        <v>2</v>
      </c>
      <c r="I43" s="337">
        <f t="shared" ref="I43" si="66">IF(J43&gt;L43,1,0)+IF(J44&gt;L44,1,0)+IF(J45&gt;L45,1,0)</f>
        <v>0</v>
      </c>
      <c r="J43" s="338">
        <v>8</v>
      </c>
      <c r="K43" s="339" t="s">
        <v>89</v>
      </c>
      <c r="L43" s="340">
        <v>21</v>
      </c>
      <c r="M43" s="341">
        <f t="shared" ref="M43" si="67">IF(J43&lt;L43,1,0)+IF(J44&lt;L44,1,0)+IF(J45&lt;L45,1,0)</f>
        <v>2</v>
      </c>
      <c r="N43" s="337">
        <f t="shared" ref="N43" si="68">IF(O43&gt;Q43,1,0)+IF(O44&gt;Q44,1,0)+IF(O45&gt;Q45,1,0)</f>
        <v>2</v>
      </c>
      <c r="O43" s="338">
        <v>21</v>
      </c>
      <c r="P43" s="339" t="s">
        <v>89</v>
      </c>
      <c r="Q43" s="340">
        <v>16</v>
      </c>
      <c r="R43" s="341">
        <f t="shared" ref="R43" si="69">IF(O43&lt;Q43,1,0)+IF(O44&lt;Q44,1,0)+IF(O45&lt;Q45,1,0)</f>
        <v>0</v>
      </c>
      <c r="S43" s="337">
        <f t="shared" ref="S43" si="70">IF(T43&gt;V43,1,0)+IF(T44&gt;V44,1,0)+IF(T45&gt;V45,1,0)</f>
        <v>2</v>
      </c>
      <c r="T43" s="338">
        <v>21</v>
      </c>
      <c r="U43" s="339" t="s">
        <v>89</v>
      </c>
      <c r="V43" s="340">
        <v>15</v>
      </c>
      <c r="W43" s="360">
        <f t="shared" ref="W43" si="71">IF(T43&lt;V43,1,0)+IF(T44&lt;V44,1,0)+IF(T45&lt;V45,1,0)</f>
        <v>0</v>
      </c>
      <c r="X43" s="154"/>
    </row>
    <row r="44" spans="1:24">
      <c r="A44" s="154"/>
      <c r="B44" s="174" t="s">
        <v>94</v>
      </c>
      <c r="C44" s="300"/>
      <c r="D44" s="342" t="s">
        <v>802</v>
      </c>
      <c r="E44" s="343">
        <v>21</v>
      </c>
      <c r="F44" s="344" t="s">
        <v>89</v>
      </c>
      <c r="G44" s="345">
        <v>9</v>
      </c>
      <c r="H44" s="346" t="s">
        <v>860</v>
      </c>
      <c r="I44" s="342" t="s">
        <v>865</v>
      </c>
      <c r="J44" s="343">
        <v>15</v>
      </c>
      <c r="K44" s="344" t="s">
        <v>89</v>
      </c>
      <c r="L44" s="345">
        <v>21</v>
      </c>
      <c r="M44" s="346" t="s">
        <v>811</v>
      </c>
      <c r="N44" s="342" t="s">
        <v>861</v>
      </c>
      <c r="O44" s="343">
        <v>21</v>
      </c>
      <c r="P44" s="344" t="s">
        <v>89</v>
      </c>
      <c r="Q44" s="345">
        <v>16</v>
      </c>
      <c r="R44" s="346" t="s">
        <v>848</v>
      </c>
      <c r="S44" s="342" t="s">
        <v>816</v>
      </c>
      <c r="T44" s="343">
        <v>21</v>
      </c>
      <c r="U44" s="344" t="s">
        <v>89</v>
      </c>
      <c r="V44" s="345">
        <v>15</v>
      </c>
      <c r="W44" s="358" t="s">
        <v>815</v>
      </c>
      <c r="X44" s="154"/>
    </row>
    <row r="45" spans="1:24">
      <c r="A45" s="154"/>
      <c r="B45" s="179"/>
      <c r="C45" s="301"/>
      <c r="D45" s="347"/>
      <c r="E45" s="348">
        <v>19</v>
      </c>
      <c r="F45" s="349" t="s">
        <v>89</v>
      </c>
      <c r="G45" s="350">
        <v>21</v>
      </c>
      <c r="H45" s="351"/>
      <c r="I45" s="347"/>
      <c r="J45" s="348"/>
      <c r="K45" s="349" t="s">
        <v>89</v>
      </c>
      <c r="L45" s="350"/>
      <c r="M45" s="351"/>
      <c r="N45" s="347"/>
      <c r="O45" s="348"/>
      <c r="P45" s="349" t="s">
        <v>89</v>
      </c>
      <c r="Q45" s="350"/>
      <c r="R45" s="351"/>
      <c r="S45" s="347"/>
      <c r="T45" s="348"/>
      <c r="U45" s="349" t="s">
        <v>89</v>
      </c>
      <c r="V45" s="350"/>
      <c r="W45" s="359"/>
      <c r="X45" s="154"/>
    </row>
    <row r="46" spans="1:24">
      <c r="A46" s="154"/>
      <c r="B46" s="174"/>
      <c r="C46" s="300"/>
      <c r="D46" s="337">
        <f>IF(E46&gt;G46,1,0)+IF(E47&gt;G47,1,0)+IF(E48&gt;G48,1,0)</f>
        <v>2</v>
      </c>
      <c r="E46" s="338">
        <v>8</v>
      </c>
      <c r="F46" s="339" t="s">
        <v>89</v>
      </c>
      <c r="G46" s="340">
        <v>21</v>
      </c>
      <c r="H46" s="341">
        <f>IF(E46&lt;G46,1,0)+IF(E47&lt;G47,1,0)+IF(E48&lt;G48,1,0)</f>
        <v>1</v>
      </c>
      <c r="I46" s="337">
        <f t="shared" ref="I46" si="72">IF(J46&gt;L46,1,0)+IF(J47&gt;L47,1,0)+IF(J48&gt;L48,1,0)</f>
        <v>0</v>
      </c>
      <c r="J46" s="338">
        <v>16</v>
      </c>
      <c r="K46" s="339" t="s">
        <v>89</v>
      </c>
      <c r="L46" s="340">
        <v>21</v>
      </c>
      <c r="M46" s="341">
        <f t="shared" ref="M46" si="73">IF(J46&lt;L46,1,0)+IF(J47&lt;L47,1,0)+IF(J48&lt;L48,1,0)</f>
        <v>2</v>
      </c>
      <c r="N46" s="337">
        <f t="shared" ref="N46" si="74">IF(O46&gt;Q46,1,0)+IF(O47&gt;Q47,1,0)+IF(O48&gt;Q48,1,0)</f>
        <v>2</v>
      </c>
      <c r="O46" s="338">
        <v>21</v>
      </c>
      <c r="P46" s="339" t="s">
        <v>89</v>
      </c>
      <c r="Q46" s="340">
        <v>15</v>
      </c>
      <c r="R46" s="341">
        <f t="shared" ref="R46" si="75">IF(O46&lt;Q46,1,0)+IF(O47&lt;Q47,1,0)+IF(O48&lt;Q48,1,0)</f>
        <v>0</v>
      </c>
      <c r="S46" s="337">
        <f t="shared" ref="S46" si="76">IF(T46&gt;V46,1,0)+IF(T47&gt;V47,1,0)+IF(T48&gt;V48,1,0)</f>
        <v>0</v>
      </c>
      <c r="T46" s="338">
        <v>14</v>
      </c>
      <c r="U46" s="339" t="s">
        <v>89</v>
      </c>
      <c r="V46" s="340">
        <v>21</v>
      </c>
      <c r="W46" s="360">
        <f t="shared" ref="W46" si="77">IF(T46&lt;V46,1,0)+IF(T47&lt;V47,1,0)+IF(T48&lt;V48,1,0)</f>
        <v>2</v>
      </c>
      <c r="X46" s="154"/>
    </row>
    <row r="47" spans="1:24">
      <c r="A47" s="154"/>
      <c r="B47" s="174" t="s">
        <v>95</v>
      </c>
      <c r="C47" s="300"/>
      <c r="D47" s="342" t="s">
        <v>826</v>
      </c>
      <c r="E47" s="343">
        <v>21</v>
      </c>
      <c r="F47" s="344" t="s">
        <v>89</v>
      </c>
      <c r="G47" s="345">
        <v>11</v>
      </c>
      <c r="H47" s="346" t="s">
        <v>862</v>
      </c>
      <c r="I47" s="342" t="s">
        <v>850</v>
      </c>
      <c r="J47" s="343">
        <v>17</v>
      </c>
      <c r="K47" s="344" t="s">
        <v>89</v>
      </c>
      <c r="L47" s="345">
        <v>21</v>
      </c>
      <c r="M47" s="346" t="s">
        <v>827</v>
      </c>
      <c r="N47" s="342" t="s">
        <v>843</v>
      </c>
      <c r="O47" s="343">
        <v>21</v>
      </c>
      <c r="P47" s="344" t="s">
        <v>89</v>
      </c>
      <c r="Q47" s="345">
        <v>13</v>
      </c>
      <c r="R47" s="346" t="s">
        <v>833</v>
      </c>
      <c r="S47" s="342" t="s">
        <v>832</v>
      </c>
      <c r="T47" s="343">
        <v>17</v>
      </c>
      <c r="U47" s="344" t="s">
        <v>89</v>
      </c>
      <c r="V47" s="345">
        <v>21</v>
      </c>
      <c r="W47" s="358" t="s">
        <v>823</v>
      </c>
      <c r="X47" s="154"/>
    </row>
    <row r="48" spans="1:24">
      <c r="A48" s="154"/>
      <c r="B48" s="174"/>
      <c r="C48" s="300"/>
      <c r="D48" s="347"/>
      <c r="E48" s="348">
        <v>21</v>
      </c>
      <c r="F48" s="349" t="s">
        <v>89</v>
      </c>
      <c r="G48" s="350">
        <v>10</v>
      </c>
      <c r="H48" s="351"/>
      <c r="I48" s="347"/>
      <c r="J48" s="348"/>
      <c r="K48" s="349" t="s">
        <v>89</v>
      </c>
      <c r="L48" s="350"/>
      <c r="M48" s="351"/>
      <c r="N48" s="347"/>
      <c r="O48" s="348"/>
      <c r="P48" s="349" t="s">
        <v>89</v>
      </c>
      <c r="Q48" s="350"/>
      <c r="R48" s="351"/>
      <c r="S48" s="347"/>
      <c r="T48" s="348"/>
      <c r="U48" s="349" t="s">
        <v>89</v>
      </c>
      <c r="V48" s="350"/>
      <c r="W48" s="359"/>
      <c r="X48" s="154"/>
    </row>
    <row r="49" spans="1:24">
      <c r="A49" s="154"/>
      <c r="B49" s="176"/>
      <c r="C49" s="302"/>
      <c r="D49" s="337">
        <f>IF(E49&gt;G49,1,0)+IF(E50&gt;G50,1,0)+IF(E51&gt;G51,1,0)</f>
        <v>1</v>
      </c>
      <c r="E49" s="338">
        <v>16</v>
      </c>
      <c r="F49" s="339" t="s">
        <v>89</v>
      </c>
      <c r="G49" s="340">
        <v>21</v>
      </c>
      <c r="H49" s="341">
        <f>IF(E49&lt;G49,1,0)+IF(E50&lt;G50,1,0)+IF(E51&lt;G51,1,0)</f>
        <v>2</v>
      </c>
      <c r="I49" s="337">
        <f t="shared" ref="I49" si="78">IF(J49&gt;L49,1,0)+IF(J50&gt;L50,1,0)+IF(J51&gt;L51,1,0)</f>
        <v>2</v>
      </c>
      <c r="J49" s="338">
        <v>21</v>
      </c>
      <c r="K49" s="339" t="s">
        <v>89</v>
      </c>
      <c r="L49" s="340">
        <v>18</v>
      </c>
      <c r="M49" s="341">
        <f t="shared" ref="M49" si="79">IF(J49&lt;L49,1,0)+IF(J50&lt;L50,1,0)+IF(J51&lt;L51,1,0)</f>
        <v>0</v>
      </c>
      <c r="N49" s="337">
        <f t="shared" ref="N49" si="80">IF(O49&gt;Q49,1,0)+IF(O50&gt;Q50,1,0)+IF(O51&gt;Q51,1,0)</f>
        <v>2</v>
      </c>
      <c r="O49" s="338">
        <v>21</v>
      </c>
      <c r="P49" s="339" t="s">
        <v>89</v>
      </c>
      <c r="Q49" s="340">
        <v>17</v>
      </c>
      <c r="R49" s="341">
        <f t="shared" ref="R49" si="81">IF(O49&lt;Q49,1,0)+IF(O50&lt;Q50,1,0)+IF(O51&lt;Q51,1,0)</f>
        <v>0</v>
      </c>
      <c r="S49" s="337">
        <f t="shared" ref="S49" si="82">IF(T49&gt;V49,1,0)+IF(T50&gt;V50,1,0)+IF(T51&gt;V51,1,0)</f>
        <v>2</v>
      </c>
      <c r="T49" s="338">
        <v>21</v>
      </c>
      <c r="U49" s="339" t="s">
        <v>89</v>
      </c>
      <c r="V49" s="340">
        <v>15</v>
      </c>
      <c r="W49" s="360">
        <f t="shared" ref="W49" si="83">IF(T49&lt;V49,1,0)+IF(T50&lt;V50,1,0)+IF(T51&lt;V51,1,0)</f>
        <v>0</v>
      </c>
      <c r="X49" s="154"/>
    </row>
    <row r="50" spans="1:24">
      <c r="A50" s="154"/>
      <c r="B50" s="174" t="s">
        <v>96</v>
      </c>
      <c r="C50" s="300"/>
      <c r="D50" s="342" t="s">
        <v>802</v>
      </c>
      <c r="E50" s="343">
        <v>21</v>
      </c>
      <c r="F50" s="344" t="s">
        <v>89</v>
      </c>
      <c r="G50" s="345">
        <v>18</v>
      </c>
      <c r="H50" s="346" t="s">
        <v>841</v>
      </c>
      <c r="I50" s="342" t="s">
        <v>804</v>
      </c>
      <c r="J50" s="343">
        <v>21</v>
      </c>
      <c r="K50" s="344" t="s">
        <v>89</v>
      </c>
      <c r="L50" s="345">
        <v>14</v>
      </c>
      <c r="M50" s="346" t="s">
        <v>866</v>
      </c>
      <c r="N50" s="391" t="s">
        <v>1070</v>
      </c>
      <c r="O50" s="343">
        <v>21</v>
      </c>
      <c r="P50" s="344" t="s">
        <v>89</v>
      </c>
      <c r="Q50" s="345">
        <v>17</v>
      </c>
      <c r="R50" s="346" t="s">
        <v>800</v>
      </c>
      <c r="S50" s="342" t="s">
        <v>847</v>
      </c>
      <c r="T50" s="343">
        <v>22</v>
      </c>
      <c r="U50" s="344" t="s">
        <v>89</v>
      </c>
      <c r="V50" s="345">
        <v>20</v>
      </c>
      <c r="W50" s="358" t="s">
        <v>856</v>
      </c>
      <c r="X50" s="154"/>
    </row>
    <row r="51" spans="1:24" ht="14.25" thickBot="1">
      <c r="A51" s="154"/>
      <c r="B51" s="193"/>
      <c r="C51" s="303"/>
      <c r="D51" s="361" t="s">
        <v>834</v>
      </c>
      <c r="E51" s="362">
        <v>18</v>
      </c>
      <c r="F51" s="363" t="s">
        <v>89</v>
      </c>
      <c r="G51" s="364">
        <v>21</v>
      </c>
      <c r="H51" s="365" t="s">
        <v>854</v>
      </c>
      <c r="I51" s="361" t="s">
        <v>812</v>
      </c>
      <c r="J51" s="362"/>
      <c r="K51" s="363" t="s">
        <v>89</v>
      </c>
      <c r="L51" s="364"/>
      <c r="M51" s="365" t="s">
        <v>839</v>
      </c>
      <c r="N51" s="361" t="s">
        <v>837</v>
      </c>
      <c r="O51" s="362"/>
      <c r="P51" s="363" t="s">
        <v>89</v>
      </c>
      <c r="Q51" s="364"/>
      <c r="R51" s="365" t="s">
        <v>817</v>
      </c>
      <c r="S51" s="361" t="s">
        <v>838</v>
      </c>
      <c r="T51" s="362"/>
      <c r="U51" s="363" t="s">
        <v>89</v>
      </c>
      <c r="V51" s="364"/>
      <c r="W51" s="366" t="s">
        <v>842</v>
      </c>
      <c r="X51" s="154"/>
    </row>
    <row r="52" spans="1:24" ht="18">
      <c r="A52" s="154"/>
      <c r="B52" s="176" t="s">
        <v>97</v>
      </c>
      <c r="C52" s="177"/>
      <c r="D52" s="180">
        <f>COUNTIF(D31:D51,2)</f>
        <v>5</v>
      </c>
      <c r="E52" s="181"/>
      <c r="F52" s="182" t="s">
        <v>89</v>
      </c>
      <c r="G52" s="183"/>
      <c r="H52" s="184">
        <f>COUNTIF(H31:H51,2)</f>
        <v>2</v>
      </c>
      <c r="I52" s="180">
        <f>COUNTIF(I31:I51,2)</f>
        <v>4</v>
      </c>
      <c r="J52" s="185"/>
      <c r="K52" s="182" t="s">
        <v>89</v>
      </c>
      <c r="L52" s="186"/>
      <c r="M52" s="187">
        <f>COUNTIF(M31:M51,2)</f>
        <v>3</v>
      </c>
      <c r="N52" s="180">
        <f>COUNTIF(N31:N51,2)</f>
        <v>5</v>
      </c>
      <c r="O52" s="181"/>
      <c r="P52" s="182" t="s">
        <v>89</v>
      </c>
      <c r="Q52" s="183"/>
      <c r="R52" s="184">
        <f>COUNTIF(R31:R51,2)</f>
        <v>2</v>
      </c>
      <c r="S52" s="180">
        <f>COUNTIF(S31:S51,2)</f>
        <v>5</v>
      </c>
      <c r="T52" s="181"/>
      <c r="U52" s="182" t="s">
        <v>89</v>
      </c>
      <c r="V52" s="183"/>
      <c r="W52" s="187">
        <f>COUNTIF(W31:W51,2)</f>
        <v>2</v>
      </c>
      <c r="X52" s="154"/>
    </row>
    <row r="53" spans="1:24" ht="18">
      <c r="A53" s="154"/>
      <c r="B53" s="174" t="s">
        <v>52</v>
      </c>
      <c r="C53" s="175"/>
      <c r="D53" s="188">
        <f>SUM(D31:D51)</f>
        <v>12</v>
      </c>
      <c r="E53" s="183"/>
      <c r="F53" s="189" t="s">
        <v>98</v>
      </c>
      <c r="G53" s="183"/>
      <c r="H53" s="190">
        <f>SUM(H31:H51)</f>
        <v>6</v>
      </c>
      <c r="I53" s="188">
        <f>SUM(I31:I51)</f>
        <v>8</v>
      </c>
      <c r="J53" s="186"/>
      <c r="K53" s="189" t="s">
        <v>98</v>
      </c>
      <c r="L53" s="186"/>
      <c r="M53" s="191">
        <f>SUM(M31:M51)</f>
        <v>7</v>
      </c>
      <c r="N53" s="188">
        <f>SUM(N31:N51)</f>
        <v>11</v>
      </c>
      <c r="O53" s="192"/>
      <c r="P53" s="189" t="s">
        <v>98</v>
      </c>
      <c r="Q53" s="192"/>
      <c r="R53" s="190">
        <f>SUM(R31:R51)</f>
        <v>5</v>
      </c>
      <c r="S53" s="188">
        <f>SUM(S31:S51)</f>
        <v>11</v>
      </c>
      <c r="T53" s="192"/>
      <c r="U53" s="189" t="s">
        <v>98</v>
      </c>
      <c r="V53" s="192"/>
      <c r="W53" s="191">
        <f>SUM(W31:W51)</f>
        <v>4</v>
      </c>
      <c r="X53" s="154"/>
    </row>
    <row r="54" spans="1:24" ht="18.75" thickBot="1">
      <c r="A54" s="154"/>
      <c r="B54" s="193" t="s">
        <v>99</v>
      </c>
      <c r="C54" s="194"/>
      <c r="D54" s="195">
        <f>SUM(E31:E51)</f>
        <v>342</v>
      </c>
      <c r="E54" s="196"/>
      <c r="F54" s="197" t="s">
        <v>98</v>
      </c>
      <c r="G54" s="198"/>
      <c r="H54" s="199">
        <f>SUM(G31:G51)</f>
        <v>287</v>
      </c>
      <c r="I54" s="195">
        <f>SUM(J31:J51)</f>
        <v>275</v>
      </c>
      <c r="J54" s="200"/>
      <c r="K54" s="197" t="s">
        <v>98</v>
      </c>
      <c r="L54" s="201"/>
      <c r="M54" s="202">
        <f>SUM(L31:L51)</f>
        <v>264</v>
      </c>
      <c r="N54" s="195">
        <f>SUM(O31:O51)</f>
        <v>326</v>
      </c>
      <c r="O54" s="203"/>
      <c r="P54" s="197" t="s">
        <v>98</v>
      </c>
      <c r="Q54" s="204"/>
      <c r="R54" s="199">
        <f>SUM(Q31:Q51)</f>
        <v>277</v>
      </c>
      <c r="S54" s="195">
        <f>SUM(T31:T51)</f>
        <v>298</v>
      </c>
      <c r="T54" s="203"/>
      <c r="U54" s="197" t="s">
        <v>98</v>
      </c>
      <c r="V54" s="204"/>
      <c r="W54" s="202">
        <f>SUM(V31:V51)</f>
        <v>251</v>
      </c>
      <c r="X54" s="154"/>
    </row>
    <row r="55" spans="1:24" ht="14.25" thickBot="1">
      <c r="A55" s="208"/>
      <c r="B55" s="205" t="s">
        <v>105</v>
      </c>
      <c r="C55" s="206"/>
      <c r="D55" s="163" t="s">
        <v>106</v>
      </c>
      <c r="E55" s="164"/>
      <c r="F55" s="164"/>
      <c r="G55" s="164"/>
      <c r="H55" s="164"/>
      <c r="I55" s="164" t="s">
        <v>107</v>
      </c>
      <c r="J55" s="164"/>
      <c r="K55" s="164"/>
      <c r="L55" s="164"/>
      <c r="M55" s="165"/>
      <c r="N55" s="163" t="s">
        <v>108</v>
      </c>
      <c r="O55" s="164"/>
      <c r="P55" s="164"/>
      <c r="Q55" s="164"/>
      <c r="R55" s="164"/>
      <c r="S55" s="164" t="s">
        <v>109</v>
      </c>
      <c r="T55" s="164"/>
      <c r="U55" s="164"/>
      <c r="V55" s="164"/>
      <c r="W55" s="165"/>
      <c r="X55" s="154"/>
    </row>
    <row r="56" spans="1:24" s="212" customFormat="1" ht="14.25" thickBot="1">
      <c r="A56" s="208"/>
      <c r="B56" s="426" t="s">
        <v>88</v>
      </c>
      <c r="C56" s="427"/>
      <c r="D56" s="166" t="str">
        <f>D30</f>
        <v>フリューゲル</v>
      </c>
      <c r="E56" s="209">
        <f>IF(D78&lt;4,0,1)</f>
        <v>1</v>
      </c>
      <c r="F56" s="170"/>
      <c r="G56" s="210">
        <f>IF(H78&lt;4,0,1)</f>
        <v>0</v>
      </c>
      <c r="H56" s="170" t="str">
        <f>I30</f>
        <v>ＹＡＮＧ　ＹＡＮＧ</v>
      </c>
      <c r="I56" s="211" t="str">
        <f>M30</f>
        <v>EAST</v>
      </c>
      <c r="J56" s="170">
        <f>IF(I78&lt;4,0,1)</f>
        <v>1</v>
      </c>
      <c r="K56" s="170"/>
      <c r="L56" s="210">
        <f>IF(M78&lt;4,0,1)</f>
        <v>0</v>
      </c>
      <c r="M56" s="171" t="str">
        <f>H30</f>
        <v>SMASH　CLUB</v>
      </c>
      <c r="N56" s="211" t="str">
        <f>N30</f>
        <v>KSBC</v>
      </c>
      <c r="O56" s="209">
        <f>IF(N78&lt;4,0,1)</f>
        <v>1</v>
      </c>
      <c r="P56" s="170"/>
      <c r="Q56" s="210">
        <f>IF(R78&lt;4,0,1)</f>
        <v>0</v>
      </c>
      <c r="R56" s="172" t="str">
        <f>S30</f>
        <v>川夜会トリックスターズ</v>
      </c>
      <c r="S56" s="372" t="str">
        <f>W30</f>
        <v>富岡クラブ</v>
      </c>
      <c r="T56" s="209">
        <f>IF(S78&lt;4,0,1)</f>
        <v>0</v>
      </c>
      <c r="U56" s="170"/>
      <c r="V56" s="210">
        <f>IF(W78&lt;4,0,1)</f>
        <v>1</v>
      </c>
      <c r="W56" s="173" t="str">
        <f>R30</f>
        <v>湘南B.C.S</v>
      </c>
      <c r="X56" s="208"/>
    </row>
    <row r="57" spans="1:24">
      <c r="A57" s="154"/>
      <c r="B57" s="369"/>
      <c r="C57" s="370"/>
      <c r="D57" s="352">
        <f>IF(E57&gt;G57,1,0)+IF(E58&gt;G58,1,0)+IF(E59&gt;G59,1,0)</f>
        <v>2</v>
      </c>
      <c r="E57" s="353">
        <v>21</v>
      </c>
      <c r="F57" s="354" t="s">
        <v>89</v>
      </c>
      <c r="G57" s="355">
        <v>12</v>
      </c>
      <c r="H57" s="356">
        <f>IF(E57&lt;G57,1,0)+IF(E58&lt;G58,1,0)+IF(E59&lt;G59,1,0)</f>
        <v>0</v>
      </c>
      <c r="I57" s="352">
        <f t="shared" ref="I57" si="84">IF(J57&gt;L57,1,0)+IF(J58&gt;L58,1,0)+IF(J59&gt;L59,1,0)</f>
        <v>0</v>
      </c>
      <c r="J57" s="353">
        <v>19</v>
      </c>
      <c r="K57" s="354" t="s">
        <v>89</v>
      </c>
      <c r="L57" s="355">
        <v>21</v>
      </c>
      <c r="M57" s="356">
        <f t="shared" ref="M57" si="85">IF(J57&lt;L57,1,0)+IF(J58&lt;L58,1,0)+IF(J59&lt;L59,1,0)</f>
        <v>2</v>
      </c>
      <c r="N57" s="352">
        <f t="shared" ref="N57" si="86">IF(O57&gt;Q57,1,0)+IF(O58&gt;Q58,1,0)+IF(O59&gt;Q59,1,0)</f>
        <v>2</v>
      </c>
      <c r="O57" s="353">
        <v>21</v>
      </c>
      <c r="P57" s="354" t="s">
        <v>89</v>
      </c>
      <c r="Q57" s="355">
        <v>19</v>
      </c>
      <c r="R57" s="356">
        <f t="shared" ref="R57" si="87">IF(O57&lt;Q57,1,0)+IF(O58&lt;Q58,1,0)+IF(O59&lt;Q59,1,0)</f>
        <v>0</v>
      </c>
      <c r="S57" s="352">
        <f t="shared" ref="S57" si="88">IF(T57&gt;V57,1,0)+IF(T58&gt;V58,1,0)+IF(T59&gt;V59,1,0)</f>
        <v>2</v>
      </c>
      <c r="T57" s="353">
        <v>21</v>
      </c>
      <c r="U57" s="354" t="s">
        <v>89</v>
      </c>
      <c r="V57" s="355">
        <v>13</v>
      </c>
      <c r="W57" s="357">
        <f t="shared" ref="W57" si="89">IF(T57&lt;V57,1,0)+IF(T58&lt;V58,1,0)+IF(T59&lt;V59,1,0)</f>
        <v>1</v>
      </c>
      <c r="X57" s="154"/>
    </row>
    <row r="58" spans="1:24">
      <c r="A58" s="154"/>
      <c r="B58" s="174" t="s">
        <v>90</v>
      </c>
      <c r="C58" s="300"/>
      <c r="D58" s="342" t="s">
        <v>810</v>
      </c>
      <c r="E58" s="343">
        <v>21</v>
      </c>
      <c r="F58" s="344" t="s">
        <v>89</v>
      </c>
      <c r="G58" s="345">
        <v>6</v>
      </c>
      <c r="H58" s="346" t="s">
        <v>853</v>
      </c>
      <c r="I58" s="342" t="s">
        <v>839</v>
      </c>
      <c r="J58" s="343">
        <v>17</v>
      </c>
      <c r="K58" s="344" t="s">
        <v>89</v>
      </c>
      <c r="L58" s="345">
        <v>21</v>
      </c>
      <c r="M58" s="346" t="s">
        <v>805</v>
      </c>
      <c r="N58" s="342" t="s">
        <v>814</v>
      </c>
      <c r="O58" s="343">
        <v>21</v>
      </c>
      <c r="P58" s="344" t="s">
        <v>89</v>
      </c>
      <c r="Q58" s="345">
        <v>11</v>
      </c>
      <c r="R58" s="346" t="s">
        <v>808</v>
      </c>
      <c r="S58" s="342" t="s">
        <v>785</v>
      </c>
      <c r="T58" s="343">
        <v>18</v>
      </c>
      <c r="U58" s="344" t="s">
        <v>89</v>
      </c>
      <c r="V58" s="345">
        <v>21</v>
      </c>
      <c r="W58" s="358" t="s">
        <v>793</v>
      </c>
      <c r="X58" s="154"/>
    </row>
    <row r="59" spans="1:24">
      <c r="A59" s="154"/>
      <c r="B59" s="174"/>
      <c r="C59" s="301"/>
      <c r="D59" s="347" t="s">
        <v>859</v>
      </c>
      <c r="E59" s="348"/>
      <c r="F59" s="349" t="s">
        <v>89</v>
      </c>
      <c r="G59" s="350"/>
      <c r="H59" s="351" t="s">
        <v>836</v>
      </c>
      <c r="I59" s="347" t="s">
        <v>811</v>
      </c>
      <c r="J59" s="348"/>
      <c r="K59" s="349" t="s">
        <v>89</v>
      </c>
      <c r="L59" s="350"/>
      <c r="M59" s="351" t="s">
        <v>813</v>
      </c>
      <c r="N59" s="347" t="s">
        <v>861</v>
      </c>
      <c r="O59" s="348"/>
      <c r="P59" s="349" t="s">
        <v>89</v>
      </c>
      <c r="Q59" s="350"/>
      <c r="R59" s="351" t="s">
        <v>816</v>
      </c>
      <c r="S59" s="347" t="s">
        <v>786</v>
      </c>
      <c r="T59" s="348">
        <v>21</v>
      </c>
      <c r="U59" s="349" t="s">
        <v>89</v>
      </c>
      <c r="V59" s="350">
        <v>18</v>
      </c>
      <c r="W59" s="359" t="s">
        <v>794</v>
      </c>
      <c r="X59" s="154"/>
    </row>
    <row r="60" spans="1:24">
      <c r="A60" s="154"/>
      <c r="B60" s="176"/>
      <c r="C60" s="300"/>
      <c r="D60" s="337">
        <f>IF(E60&gt;G60,1,0)+IF(E61&gt;G61,1,0)+IF(E62&gt;G62,1,0)</f>
        <v>2</v>
      </c>
      <c r="E60" s="338">
        <v>21</v>
      </c>
      <c r="F60" s="339" t="s">
        <v>89</v>
      </c>
      <c r="G60" s="340">
        <v>18</v>
      </c>
      <c r="H60" s="341">
        <f>IF(E60&lt;G60,1,0)+IF(E61&lt;G61,1,0)+IF(E62&lt;G62,1,0)</f>
        <v>1</v>
      </c>
      <c r="I60" s="337">
        <f t="shared" ref="I60" si="90">IF(J60&gt;L60,1,0)+IF(J61&gt;L61,1,0)+IF(J62&gt;L62,1,0)</f>
        <v>2</v>
      </c>
      <c r="J60" s="338">
        <v>21</v>
      </c>
      <c r="K60" s="339" t="s">
        <v>89</v>
      </c>
      <c r="L60" s="340">
        <v>19</v>
      </c>
      <c r="M60" s="341">
        <f t="shared" ref="M60" si="91">IF(J60&lt;L60,1,0)+IF(J61&lt;L61,1,0)+IF(J62&lt;L62,1,0)</f>
        <v>1</v>
      </c>
      <c r="N60" s="337">
        <f t="shared" ref="N60" si="92">IF(O60&gt;Q60,1,0)+IF(O61&gt;Q61,1,0)+IF(O62&gt;Q62,1,0)</f>
        <v>2</v>
      </c>
      <c r="O60" s="338">
        <v>9</v>
      </c>
      <c r="P60" s="339" t="s">
        <v>89</v>
      </c>
      <c r="Q60" s="340">
        <v>21</v>
      </c>
      <c r="R60" s="341">
        <f t="shared" ref="R60" si="93">IF(O60&lt;Q60,1,0)+IF(O61&lt;Q61,1,0)+IF(O62&lt;Q62,1,0)</f>
        <v>1</v>
      </c>
      <c r="S60" s="337">
        <f t="shared" ref="S60" si="94">IF(T60&gt;V60,1,0)+IF(T61&gt;V61,1,0)+IF(T62&gt;V62,1,0)</f>
        <v>1</v>
      </c>
      <c r="T60" s="338">
        <v>21</v>
      </c>
      <c r="U60" s="339" t="s">
        <v>89</v>
      </c>
      <c r="V60" s="340">
        <v>8</v>
      </c>
      <c r="W60" s="360">
        <f t="shared" ref="W60" si="95">IF(T60&lt;V60,1,0)+IF(T61&lt;V61,1,0)+IF(T62&lt;V62,1,0)</f>
        <v>2</v>
      </c>
      <c r="X60" s="154"/>
    </row>
    <row r="61" spans="1:24">
      <c r="A61" s="154"/>
      <c r="B61" s="174" t="s">
        <v>91</v>
      </c>
      <c r="C61" s="300"/>
      <c r="D61" s="342" t="s">
        <v>818</v>
      </c>
      <c r="E61" s="343">
        <v>12</v>
      </c>
      <c r="F61" s="344" t="s">
        <v>89</v>
      </c>
      <c r="G61" s="345">
        <v>21</v>
      </c>
      <c r="H61" s="346" t="s">
        <v>850</v>
      </c>
      <c r="I61" s="342" t="s">
        <v>864</v>
      </c>
      <c r="J61" s="343">
        <v>18</v>
      </c>
      <c r="K61" s="344" t="s">
        <v>89</v>
      </c>
      <c r="L61" s="345">
        <v>21</v>
      </c>
      <c r="M61" s="346" t="s">
        <v>821</v>
      </c>
      <c r="N61" s="342" t="s">
        <v>867</v>
      </c>
      <c r="O61" s="343">
        <v>21</v>
      </c>
      <c r="P61" s="344" t="s">
        <v>89</v>
      </c>
      <c r="Q61" s="345">
        <v>10</v>
      </c>
      <c r="R61" s="346" t="s">
        <v>868</v>
      </c>
      <c r="S61" s="342" t="s">
        <v>787</v>
      </c>
      <c r="T61" s="343">
        <v>16</v>
      </c>
      <c r="U61" s="344" t="s">
        <v>89</v>
      </c>
      <c r="V61" s="345">
        <v>21</v>
      </c>
      <c r="W61" s="358" t="s">
        <v>795</v>
      </c>
      <c r="X61" s="154"/>
    </row>
    <row r="62" spans="1:24">
      <c r="A62" s="154"/>
      <c r="B62" s="174"/>
      <c r="C62" s="300"/>
      <c r="D62" s="347" t="s">
        <v>826</v>
      </c>
      <c r="E62" s="348">
        <v>21</v>
      </c>
      <c r="F62" s="349" t="s">
        <v>89</v>
      </c>
      <c r="G62" s="350">
        <v>18</v>
      </c>
      <c r="H62" s="351" t="s">
        <v>828</v>
      </c>
      <c r="I62" s="347" t="s">
        <v>827</v>
      </c>
      <c r="J62" s="348">
        <v>21</v>
      </c>
      <c r="K62" s="349" t="s">
        <v>89</v>
      </c>
      <c r="L62" s="350">
        <v>17</v>
      </c>
      <c r="M62" s="351" t="s">
        <v>862</v>
      </c>
      <c r="N62" s="347" t="s">
        <v>822</v>
      </c>
      <c r="O62" s="348">
        <v>21</v>
      </c>
      <c r="P62" s="349" t="s">
        <v>89</v>
      </c>
      <c r="Q62" s="350">
        <v>12</v>
      </c>
      <c r="R62" s="351" t="s">
        <v>824</v>
      </c>
      <c r="S62" s="347" t="s">
        <v>788</v>
      </c>
      <c r="T62" s="348">
        <v>18</v>
      </c>
      <c r="U62" s="349" t="s">
        <v>89</v>
      </c>
      <c r="V62" s="350">
        <v>21</v>
      </c>
      <c r="W62" s="359" t="s">
        <v>796</v>
      </c>
      <c r="X62" s="154"/>
    </row>
    <row r="63" spans="1:24">
      <c r="A63" s="154"/>
      <c r="B63" s="176"/>
      <c r="C63" s="302"/>
      <c r="D63" s="337">
        <f>IF(E63&gt;G63,1,0)+IF(E64&gt;G64,1,0)+IF(E65&gt;G65,1,0)</f>
        <v>1</v>
      </c>
      <c r="E63" s="338">
        <v>21</v>
      </c>
      <c r="F63" s="339" t="s">
        <v>89</v>
      </c>
      <c r="G63" s="340">
        <v>18</v>
      </c>
      <c r="H63" s="341">
        <f>IF(E63&lt;G63,1,0)+IF(E64&lt;G64,1,0)+IF(E65&lt;G65,1,0)</f>
        <v>2</v>
      </c>
      <c r="I63" s="337">
        <f t="shared" ref="I63" si="96">IF(J63&gt;L63,1,0)+IF(J64&gt;L64,1,0)+IF(J65&gt;L65,1,0)</f>
        <v>2</v>
      </c>
      <c r="J63" s="338">
        <v>21</v>
      </c>
      <c r="K63" s="339" t="s">
        <v>89</v>
      </c>
      <c r="L63" s="340">
        <v>12</v>
      </c>
      <c r="M63" s="341">
        <f t="shared" ref="M63" si="97">IF(J63&lt;L63,1,0)+IF(J64&lt;L64,1,0)+IF(J65&lt;L65,1,0)</f>
        <v>0</v>
      </c>
      <c r="N63" s="337">
        <f t="shared" ref="N63" si="98">IF(O63&gt;Q63,1,0)+IF(O64&gt;Q64,1,0)+IF(O65&gt;Q65,1,0)</f>
        <v>0</v>
      </c>
      <c r="O63" s="338">
        <v>12</v>
      </c>
      <c r="P63" s="339" t="s">
        <v>89</v>
      </c>
      <c r="Q63" s="340">
        <v>21</v>
      </c>
      <c r="R63" s="341">
        <f t="shared" ref="R63" si="99">IF(O63&lt;Q63,1,0)+IF(O64&lt;Q64,1,0)+IF(O65&lt;Q65,1,0)</f>
        <v>2</v>
      </c>
      <c r="S63" s="337">
        <f t="shared" ref="S63" si="100">IF(T63&gt;V63,1,0)+IF(T64&gt;V64,1,0)+IF(T65&gt;V65,1,0)</f>
        <v>1</v>
      </c>
      <c r="T63" s="338">
        <v>18</v>
      </c>
      <c r="U63" s="339" t="s">
        <v>89</v>
      </c>
      <c r="V63" s="340">
        <v>21</v>
      </c>
      <c r="W63" s="360">
        <f t="shared" ref="W63" si="101">IF(T63&lt;V63,1,0)+IF(T64&lt;V64,1,0)+IF(T65&lt;V65,1,0)</f>
        <v>2</v>
      </c>
      <c r="X63" s="154"/>
    </row>
    <row r="64" spans="1:24">
      <c r="A64" s="154"/>
      <c r="B64" s="174" t="s">
        <v>92</v>
      </c>
      <c r="C64" s="300"/>
      <c r="D64" s="342" t="s">
        <v>869</v>
      </c>
      <c r="E64" s="343">
        <v>12</v>
      </c>
      <c r="F64" s="344" t="s">
        <v>89</v>
      </c>
      <c r="G64" s="345">
        <v>21</v>
      </c>
      <c r="H64" s="346" t="s">
        <v>836</v>
      </c>
      <c r="I64" s="342" t="s">
        <v>811</v>
      </c>
      <c r="J64" s="343">
        <v>21</v>
      </c>
      <c r="K64" s="344" t="s">
        <v>89</v>
      </c>
      <c r="L64" s="345">
        <v>14</v>
      </c>
      <c r="M64" s="346" t="s">
        <v>813</v>
      </c>
      <c r="N64" s="342" t="s">
        <v>861</v>
      </c>
      <c r="O64" s="343">
        <v>21</v>
      </c>
      <c r="P64" s="344" t="s">
        <v>89</v>
      </c>
      <c r="Q64" s="345">
        <v>23</v>
      </c>
      <c r="R64" s="346" t="s">
        <v>847</v>
      </c>
      <c r="S64" s="342" t="s">
        <v>789</v>
      </c>
      <c r="T64" s="343">
        <v>21</v>
      </c>
      <c r="U64" s="344" t="s">
        <v>89</v>
      </c>
      <c r="V64" s="345">
        <v>12</v>
      </c>
      <c r="W64" s="358" t="s">
        <v>797</v>
      </c>
      <c r="X64" s="154"/>
    </row>
    <row r="65" spans="1:24">
      <c r="A65" s="154"/>
      <c r="B65" s="179"/>
      <c r="C65" s="301"/>
      <c r="D65" s="347"/>
      <c r="E65" s="348">
        <v>14</v>
      </c>
      <c r="F65" s="349" t="s">
        <v>89</v>
      </c>
      <c r="G65" s="350">
        <v>21</v>
      </c>
      <c r="H65" s="351"/>
      <c r="I65" s="347"/>
      <c r="J65" s="348"/>
      <c r="K65" s="349" t="s">
        <v>89</v>
      </c>
      <c r="L65" s="350"/>
      <c r="M65" s="351"/>
      <c r="N65" s="347"/>
      <c r="O65" s="348"/>
      <c r="P65" s="349" t="s">
        <v>89</v>
      </c>
      <c r="Q65" s="350"/>
      <c r="R65" s="351"/>
      <c r="S65" s="347"/>
      <c r="T65" s="348">
        <v>19</v>
      </c>
      <c r="U65" s="349" t="s">
        <v>89</v>
      </c>
      <c r="V65" s="350">
        <v>21</v>
      </c>
      <c r="W65" s="359"/>
      <c r="X65" s="154"/>
    </row>
    <row r="66" spans="1:24">
      <c r="A66" s="154"/>
      <c r="B66" s="174"/>
      <c r="C66" s="300"/>
      <c r="D66" s="337">
        <f>IF(E66&gt;G66,1,0)+IF(E67&gt;G67,1,0)+IF(E68&gt;G68,1,0)</f>
        <v>2</v>
      </c>
      <c r="E66" s="338">
        <v>21</v>
      </c>
      <c r="F66" s="339" t="s">
        <v>89</v>
      </c>
      <c r="G66" s="340">
        <v>16</v>
      </c>
      <c r="H66" s="341">
        <f>IF(E66&lt;G66,1,0)+IF(E67&lt;G67,1,0)+IF(E68&lt;G68,1,0)</f>
        <v>0</v>
      </c>
      <c r="I66" s="337">
        <f t="shared" ref="I66" si="102">IF(J66&gt;L66,1,0)+IF(J67&gt;L67,1,0)+IF(J68&gt;L68,1,0)</f>
        <v>1</v>
      </c>
      <c r="J66" s="338">
        <v>21</v>
      </c>
      <c r="K66" s="339" t="s">
        <v>89</v>
      </c>
      <c r="L66" s="340">
        <v>10</v>
      </c>
      <c r="M66" s="341">
        <f t="shared" ref="M66" si="103">IF(J66&lt;L66,1,0)+IF(J67&lt;L67,1,0)+IF(J68&lt;L68,1,0)</f>
        <v>2</v>
      </c>
      <c r="N66" s="337">
        <f t="shared" ref="N66" si="104">IF(O66&gt;Q66,1,0)+IF(O67&gt;Q67,1,0)+IF(O68&gt;Q68,1,0)</f>
        <v>0</v>
      </c>
      <c r="O66" s="338">
        <v>13</v>
      </c>
      <c r="P66" s="339" t="s">
        <v>89</v>
      </c>
      <c r="Q66" s="340">
        <v>21</v>
      </c>
      <c r="R66" s="341">
        <f t="shared" ref="R66" si="105">IF(O66&lt;Q66,1,0)+IF(O67&lt;Q67,1,0)+IF(O68&lt;Q68,1,0)</f>
        <v>2</v>
      </c>
      <c r="S66" s="337">
        <f t="shared" ref="S66" si="106">IF(T66&gt;V66,1,0)+IF(T67&gt;V67,1,0)+IF(T68&gt;V68,1,0)</f>
        <v>1</v>
      </c>
      <c r="T66" s="338">
        <v>11</v>
      </c>
      <c r="U66" s="339" t="s">
        <v>89</v>
      </c>
      <c r="V66" s="340">
        <v>21</v>
      </c>
      <c r="W66" s="360">
        <f t="shared" ref="W66" si="107">IF(T66&lt;V66,1,0)+IF(T67&lt;V67,1,0)+IF(T68&lt;V68,1,0)</f>
        <v>2</v>
      </c>
      <c r="X66" s="154"/>
    </row>
    <row r="67" spans="1:24">
      <c r="A67" s="154"/>
      <c r="B67" s="174" t="s">
        <v>93</v>
      </c>
      <c r="C67" s="300"/>
      <c r="D67" s="342" t="s">
        <v>810</v>
      </c>
      <c r="E67" s="343">
        <v>21</v>
      </c>
      <c r="F67" s="344" t="s">
        <v>89</v>
      </c>
      <c r="G67" s="345">
        <v>13</v>
      </c>
      <c r="H67" s="346" t="s">
        <v>853</v>
      </c>
      <c r="I67" s="342" t="s">
        <v>839</v>
      </c>
      <c r="J67" s="343">
        <v>15</v>
      </c>
      <c r="K67" s="344" t="s">
        <v>89</v>
      </c>
      <c r="L67" s="345">
        <v>21</v>
      </c>
      <c r="M67" s="346" t="s">
        <v>870</v>
      </c>
      <c r="N67" s="342" t="s">
        <v>837</v>
      </c>
      <c r="O67" s="343">
        <v>15</v>
      </c>
      <c r="P67" s="344" t="s">
        <v>89</v>
      </c>
      <c r="Q67" s="345">
        <v>21</v>
      </c>
      <c r="R67" s="346" t="s">
        <v>857</v>
      </c>
      <c r="S67" s="342" t="s">
        <v>786</v>
      </c>
      <c r="T67" s="343">
        <v>21</v>
      </c>
      <c r="U67" s="344" t="s">
        <v>89</v>
      </c>
      <c r="V67" s="345">
        <v>19</v>
      </c>
      <c r="W67" s="358" t="s">
        <v>798</v>
      </c>
      <c r="X67" s="154"/>
    </row>
    <row r="68" spans="1:24">
      <c r="A68" s="154"/>
      <c r="B68" s="174"/>
      <c r="C68" s="300"/>
      <c r="D68" s="347" t="s">
        <v>818</v>
      </c>
      <c r="E68" s="348"/>
      <c r="F68" s="349" t="s">
        <v>89</v>
      </c>
      <c r="G68" s="350"/>
      <c r="H68" s="351" t="s">
        <v>828</v>
      </c>
      <c r="I68" s="347" t="s">
        <v>827</v>
      </c>
      <c r="J68" s="348">
        <v>27</v>
      </c>
      <c r="K68" s="349" t="s">
        <v>89</v>
      </c>
      <c r="L68" s="350">
        <v>29</v>
      </c>
      <c r="M68" s="351" t="s">
        <v>821</v>
      </c>
      <c r="N68" s="347" t="s">
        <v>867</v>
      </c>
      <c r="O68" s="348"/>
      <c r="P68" s="349" t="s">
        <v>89</v>
      </c>
      <c r="Q68" s="350"/>
      <c r="R68" s="351" t="s">
        <v>868</v>
      </c>
      <c r="S68" s="347" t="s">
        <v>790</v>
      </c>
      <c r="T68" s="348">
        <v>16</v>
      </c>
      <c r="U68" s="349" t="s">
        <v>89</v>
      </c>
      <c r="V68" s="350">
        <v>21</v>
      </c>
      <c r="W68" s="359" t="s">
        <v>796</v>
      </c>
      <c r="X68" s="154"/>
    </row>
    <row r="69" spans="1:24">
      <c r="A69" s="154"/>
      <c r="B69" s="176"/>
      <c r="C69" s="302"/>
      <c r="D69" s="337">
        <f>IF(E69&gt;G69,1,0)+IF(E70&gt;G70,1,0)+IF(E71&gt;G71,1,0)</f>
        <v>2</v>
      </c>
      <c r="E69" s="338">
        <v>21</v>
      </c>
      <c r="F69" s="339" t="s">
        <v>89</v>
      </c>
      <c r="G69" s="340">
        <v>16</v>
      </c>
      <c r="H69" s="341">
        <f>IF(E69&lt;G69,1,0)+IF(E70&lt;G70,1,0)+IF(E71&lt;G71,1,0)</f>
        <v>0</v>
      </c>
      <c r="I69" s="337">
        <f t="shared" ref="I69" si="108">IF(J69&gt;L69,1,0)+IF(J70&gt;L70,1,0)+IF(J71&gt;L71,1,0)</f>
        <v>1</v>
      </c>
      <c r="J69" s="338">
        <v>14</v>
      </c>
      <c r="K69" s="339" t="s">
        <v>89</v>
      </c>
      <c r="L69" s="340">
        <v>21</v>
      </c>
      <c r="M69" s="341">
        <f t="shared" ref="M69" si="109">IF(J69&lt;L69,1,0)+IF(J70&lt;L70,1,0)+IF(J71&lt;L71,1,0)</f>
        <v>2</v>
      </c>
      <c r="N69" s="337">
        <f t="shared" ref="N69" si="110">IF(O69&gt;Q69,1,0)+IF(O70&gt;Q70,1,0)+IF(O71&gt;Q71,1,0)</f>
        <v>2</v>
      </c>
      <c r="O69" s="338">
        <v>21</v>
      </c>
      <c r="P69" s="339" t="s">
        <v>89</v>
      </c>
      <c r="Q69" s="340">
        <v>16</v>
      </c>
      <c r="R69" s="341">
        <f t="shared" ref="R69" si="111">IF(O69&lt;Q69,1,0)+IF(O70&lt;Q70,1,0)+IF(O71&lt;Q71,1,0)</f>
        <v>0</v>
      </c>
      <c r="S69" s="337">
        <f t="shared" ref="S69" si="112">IF(T69&gt;V69,1,0)+IF(T70&gt;V70,1,0)+IF(T71&gt;V71,1,0)</f>
        <v>2</v>
      </c>
      <c r="T69" s="338">
        <v>22</v>
      </c>
      <c r="U69" s="339" t="s">
        <v>89</v>
      </c>
      <c r="V69" s="340">
        <v>20</v>
      </c>
      <c r="W69" s="360">
        <f t="shared" ref="W69" si="113">IF(T69&lt;V69,1,0)+IF(T70&lt;V70,1,0)+IF(T71&lt;V71,1,0)</f>
        <v>1</v>
      </c>
      <c r="X69" s="154"/>
    </row>
    <row r="70" spans="1:24">
      <c r="A70" s="154"/>
      <c r="B70" s="174" t="s">
        <v>94</v>
      </c>
      <c r="C70" s="300"/>
      <c r="D70" s="342" t="s">
        <v>859</v>
      </c>
      <c r="E70" s="343">
        <v>21</v>
      </c>
      <c r="F70" s="344" t="s">
        <v>89</v>
      </c>
      <c r="G70" s="345">
        <v>13</v>
      </c>
      <c r="H70" s="346" t="s">
        <v>812</v>
      </c>
      <c r="I70" s="342" t="s">
        <v>871</v>
      </c>
      <c r="J70" s="343">
        <v>21</v>
      </c>
      <c r="K70" s="344" t="s">
        <v>89</v>
      </c>
      <c r="L70" s="345">
        <v>19</v>
      </c>
      <c r="M70" s="346" t="s">
        <v>805</v>
      </c>
      <c r="N70" s="342" t="s">
        <v>814</v>
      </c>
      <c r="O70" s="343">
        <v>21</v>
      </c>
      <c r="P70" s="344" t="s">
        <v>89</v>
      </c>
      <c r="Q70" s="345">
        <v>10</v>
      </c>
      <c r="R70" s="346" t="s">
        <v>816</v>
      </c>
      <c r="S70" s="342" t="s">
        <v>791</v>
      </c>
      <c r="T70" s="343">
        <v>19</v>
      </c>
      <c r="U70" s="344" t="s">
        <v>89</v>
      </c>
      <c r="V70" s="345">
        <v>21</v>
      </c>
      <c r="W70" s="358" t="s">
        <v>798</v>
      </c>
      <c r="X70" s="154"/>
    </row>
    <row r="71" spans="1:24">
      <c r="A71" s="154"/>
      <c r="B71" s="179"/>
      <c r="C71" s="301"/>
      <c r="D71" s="347"/>
      <c r="E71" s="348"/>
      <c r="F71" s="349" t="s">
        <v>89</v>
      </c>
      <c r="G71" s="350"/>
      <c r="H71" s="351"/>
      <c r="I71" s="347"/>
      <c r="J71" s="348">
        <v>18</v>
      </c>
      <c r="K71" s="349" t="s">
        <v>89</v>
      </c>
      <c r="L71" s="350">
        <v>21</v>
      </c>
      <c r="M71" s="351"/>
      <c r="N71" s="347"/>
      <c r="O71" s="348"/>
      <c r="P71" s="349" t="s">
        <v>89</v>
      </c>
      <c r="Q71" s="350"/>
      <c r="R71" s="351"/>
      <c r="S71" s="347"/>
      <c r="T71" s="348">
        <v>21</v>
      </c>
      <c r="U71" s="349" t="s">
        <v>89</v>
      </c>
      <c r="V71" s="350">
        <v>19</v>
      </c>
      <c r="W71" s="359"/>
      <c r="X71" s="154"/>
    </row>
    <row r="72" spans="1:24">
      <c r="A72" s="154"/>
      <c r="B72" s="174"/>
      <c r="C72" s="300"/>
      <c r="D72" s="337">
        <f>IF(E72&gt;G72,1,0)+IF(E73&gt;G73,1,0)+IF(E74&gt;G74,1,0)</f>
        <v>2</v>
      </c>
      <c r="E72" s="338">
        <v>21</v>
      </c>
      <c r="F72" s="339" t="s">
        <v>89</v>
      </c>
      <c r="G72" s="340">
        <v>13</v>
      </c>
      <c r="H72" s="341">
        <f>IF(E72&lt;G72,1,0)+IF(E73&lt;G73,1,0)+IF(E74&lt;G74,1,0)</f>
        <v>0</v>
      </c>
      <c r="I72" s="337">
        <f t="shared" ref="I72" si="114">IF(J72&gt;L72,1,0)+IF(J73&gt;L73,1,0)+IF(J74&gt;L74,1,0)</f>
        <v>2</v>
      </c>
      <c r="J72" s="338">
        <v>21</v>
      </c>
      <c r="K72" s="339" t="s">
        <v>89</v>
      </c>
      <c r="L72" s="340">
        <v>19</v>
      </c>
      <c r="M72" s="341">
        <f t="shared" ref="M72" si="115">IF(J72&lt;L72,1,0)+IF(J73&lt;L73,1,0)+IF(J74&lt;L74,1,0)</f>
        <v>1</v>
      </c>
      <c r="N72" s="337">
        <f t="shared" ref="N72" si="116">IF(O72&gt;Q72,1,0)+IF(O73&gt;Q73,1,0)+IF(O74&gt;Q74,1,0)</f>
        <v>2</v>
      </c>
      <c r="O72" s="338">
        <v>21</v>
      </c>
      <c r="P72" s="339" t="s">
        <v>89</v>
      </c>
      <c r="Q72" s="340">
        <v>8</v>
      </c>
      <c r="R72" s="341">
        <f t="shared" ref="R72" si="117">IF(O72&lt;Q72,1,0)+IF(O73&lt;Q73,1,0)+IF(O74&lt;Q74,1,0)</f>
        <v>0</v>
      </c>
      <c r="S72" s="337">
        <f t="shared" ref="S72" si="118">IF(T72&gt;V72,1,0)+IF(T73&gt;V73,1,0)+IF(T74&gt;V74,1,0)</f>
        <v>2</v>
      </c>
      <c r="T72" s="338">
        <v>21</v>
      </c>
      <c r="U72" s="339" t="s">
        <v>89</v>
      </c>
      <c r="V72" s="340">
        <v>11</v>
      </c>
      <c r="W72" s="360">
        <f t="shared" ref="W72" si="119">IF(T72&lt;V72,1,0)+IF(T73&lt;V73,1,0)+IF(T74&lt;V74,1,0)</f>
        <v>0</v>
      </c>
      <c r="X72" s="154"/>
    </row>
    <row r="73" spans="1:24">
      <c r="A73" s="154"/>
      <c r="B73" s="174" t="s">
        <v>95</v>
      </c>
      <c r="C73" s="300"/>
      <c r="D73" s="342" t="s">
        <v>826</v>
      </c>
      <c r="E73" s="343">
        <v>21</v>
      </c>
      <c r="F73" s="344" t="s">
        <v>89</v>
      </c>
      <c r="G73" s="345">
        <v>15</v>
      </c>
      <c r="H73" s="346" t="s">
        <v>850</v>
      </c>
      <c r="I73" s="342" t="s">
        <v>849</v>
      </c>
      <c r="J73" s="343">
        <v>12</v>
      </c>
      <c r="K73" s="344" t="s">
        <v>89</v>
      </c>
      <c r="L73" s="345">
        <v>21</v>
      </c>
      <c r="M73" s="346" t="s">
        <v>862</v>
      </c>
      <c r="N73" s="342" t="s">
        <v>843</v>
      </c>
      <c r="O73" s="343">
        <v>21</v>
      </c>
      <c r="P73" s="344" t="s">
        <v>89</v>
      </c>
      <c r="Q73" s="345">
        <v>9</v>
      </c>
      <c r="R73" s="346" t="s">
        <v>824</v>
      </c>
      <c r="S73" s="342" t="s">
        <v>787</v>
      </c>
      <c r="T73" s="343">
        <v>21</v>
      </c>
      <c r="U73" s="344" t="s">
        <v>89</v>
      </c>
      <c r="V73" s="345">
        <v>11</v>
      </c>
      <c r="W73" s="358" t="s">
        <v>795</v>
      </c>
      <c r="X73" s="154"/>
    </row>
    <row r="74" spans="1:24">
      <c r="A74" s="154"/>
      <c r="B74" s="174"/>
      <c r="C74" s="300"/>
      <c r="D74" s="347"/>
      <c r="E74" s="348"/>
      <c r="F74" s="349" t="s">
        <v>89</v>
      </c>
      <c r="G74" s="350"/>
      <c r="H74" s="351"/>
      <c r="I74" s="347"/>
      <c r="J74" s="348">
        <v>21</v>
      </c>
      <c r="K74" s="349" t="s">
        <v>89</v>
      </c>
      <c r="L74" s="350">
        <v>15</v>
      </c>
      <c r="M74" s="351"/>
      <c r="N74" s="347"/>
      <c r="O74" s="348"/>
      <c r="P74" s="349" t="s">
        <v>89</v>
      </c>
      <c r="Q74" s="350"/>
      <c r="R74" s="351"/>
      <c r="S74" s="347"/>
      <c r="T74" s="348"/>
      <c r="U74" s="349" t="s">
        <v>89</v>
      </c>
      <c r="V74" s="350"/>
      <c r="W74" s="359"/>
      <c r="X74" s="154"/>
    </row>
    <row r="75" spans="1:24">
      <c r="A75" s="154"/>
      <c r="B75" s="176"/>
      <c r="C75" s="302"/>
      <c r="D75" s="337">
        <f>IF(E75&gt;G75,1,0)+IF(E76&gt;G76,1,0)+IF(E77&gt;G77,1,0)</f>
        <v>2</v>
      </c>
      <c r="E75" s="338">
        <v>21</v>
      </c>
      <c r="F75" s="339" t="s">
        <v>89</v>
      </c>
      <c r="G75" s="340">
        <v>15</v>
      </c>
      <c r="H75" s="341">
        <f>IF(E75&lt;G75,1,0)+IF(E76&lt;G76,1,0)+IF(E77&lt;G77,1,0)</f>
        <v>0</v>
      </c>
      <c r="I75" s="337">
        <f t="shared" ref="I75" si="120">IF(J75&gt;L75,1,0)+IF(J76&gt;L76,1,0)+IF(J77&gt;L77,1,0)</f>
        <v>2</v>
      </c>
      <c r="J75" s="338">
        <v>15</v>
      </c>
      <c r="K75" s="339" t="s">
        <v>89</v>
      </c>
      <c r="L75" s="340">
        <v>21</v>
      </c>
      <c r="M75" s="341">
        <f t="shared" ref="M75" si="121">IF(J75&lt;L75,1,0)+IF(J76&lt;L76,1,0)+IF(J77&lt;L77,1,0)</f>
        <v>1</v>
      </c>
      <c r="N75" s="337">
        <f t="shared" ref="N75" si="122">IF(O75&gt;Q75,1,0)+IF(O76&gt;Q76,1,0)+IF(O77&gt;Q77,1,0)</f>
        <v>2</v>
      </c>
      <c r="O75" s="338">
        <v>15</v>
      </c>
      <c r="P75" s="339" t="s">
        <v>89</v>
      </c>
      <c r="Q75" s="340">
        <v>21</v>
      </c>
      <c r="R75" s="341">
        <f t="shared" ref="R75" si="123">IF(O75&lt;Q75,1,0)+IF(O76&lt;Q76,1,0)+IF(O77&lt;Q77,1,0)</f>
        <v>1</v>
      </c>
      <c r="S75" s="337">
        <f t="shared" ref="S75" si="124">IF(T75&gt;V75,1,0)+IF(T76&gt;V76,1,0)+IF(T77&gt;V77,1,0)</f>
        <v>0</v>
      </c>
      <c r="T75" s="338">
        <v>20</v>
      </c>
      <c r="U75" s="339" t="s">
        <v>89</v>
      </c>
      <c r="V75" s="340">
        <v>22</v>
      </c>
      <c r="W75" s="360">
        <f t="shared" ref="W75" si="125">IF(T75&lt;V75,1,0)+IF(T76&lt;V76,1,0)+IF(T77&lt;V77,1,0)</f>
        <v>2</v>
      </c>
      <c r="X75" s="154"/>
    </row>
    <row r="76" spans="1:24">
      <c r="A76" s="154"/>
      <c r="B76" s="174" t="s">
        <v>96</v>
      </c>
      <c r="C76" s="300"/>
      <c r="D76" s="342" t="s">
        <v>851</v>
      </c>
      <c r="E76" s="343">
        <v>21</v>
      </c>
      <c r="F76" s="344" t="s">
        <v>89</v>
      </c>
      <c r="G76" s="345">
        <v>14</v>
      </c>
      <c r="H76" s="346" t="s">
        <v>840</v>
      </c>
      <c r="I76" s="342" t="s">
        <v>872</v>
      </c>
      <c r="J76" s="343">
        <v>21</v>
      </c>
      <c r="K76" s="344" t="s">
        <v>89</v>
      </c>
      <c r="L76" s="345">
        <v>18</v>
      </c>
      <c r="M76" s="346" t="s">
        <v>854</v>
      </c>
      <c r="N76" s="342" t="s">
        <v>806</v>
      </c>
      <c r="O76" s="343">
        <v>21</v>
      </c>
      <c r="P76" s="344" t="s">
        <v>89</v>
      </c>
      <c r="Q76" s="345">
        <v>16</v>
      </c>
      <c r="R76" s="346" t="s">
        <v>863</v>
      </c>
      <c r="S76" s="342" t="s">
        <v>789</v>
      </c>
      <c r="T76" s="343">
        <v>20</v>
      </c>
      <c r="U76" s="344" t="s">
        <v>89</v>
      </c>
      <c r="V76" s="345">
        <v>22</v>
      </c>
      <c r="W76" s="358" t="s">
        <v>799</v>
      </c>
      <c r="X76" s="154"/>
    </row>
    <row r="77" spans="1:24" ht="14.25" thickBot="1">
      <c r="A77" s="154"/>
      <c r="B77" s="193"/>
      <c r="C77" s="303"/>
      <c r="D77" s="361" t="s">
        <v>873</v>
      </c>
      <c r="E77" s="362"/>
      <c r="F77" s="363" t="s">
        <v>89</v>
      </c>
      <c r="G77" s="364"/>
      <c r="H77" s="365" t="s">
        <v>874</v>
      </c>
      <c r="I77" s="361" t="s">
        <v>875</v>
      </c>
      <c r="J77" s="362">
        <v>21</v>
      </c>
      <c r="K77" s="363" t="s">
        <v>89</v>
      </c>
      <c r="L77" s="364">
        <v>16</v>
      </c>
      <c r="M77" s="365" t="s">
        <v>858</v>
      </c>
      <c r="N77" s="390" t="s">
        <v>1071</v>
      </c>
      <c r="O77" s="362">
        <v>21</v>
      </c>
      <c r="P77" s="363" t="s">
        <v>89</v>
      </c>
      <c r="Q77" s="364">
        <v>17</v>
      </c>
      <c r="R77" s="365" t="s">
        <v>1072</v>
      </c>
      <c r="S77" s="361" t="s">
        <v>792</v>
      </c>
      <c r="T77" s="362"/>
      <c r="U77" s="363" t="s">
        <v>89</v>
      </c>
      <c r="V77" s="364"/>
      <c r="W77" s="366" t="s">
        <v>800</v>
      </c>
      <c r="X77" s="154"/>
    </row>
    <row r="78" spans="1:24" ht="18">
      <c r="A78" s="154"/>
      <c r="B78" s="176" t="s">
        <v>97</v>
      </c>
      <c r="C78" s="177"/>
      <c r="D78" s="180">
        <f>COUNTIF(D57:D77,2)</f>
        <v>6</v>
      </c>
      <c r="E78" s="181"/>
      <c r="F78" s="182" t="s">
        <v>89</v>
      </c>
      <c r="G78" s="183"/>
      <c r="H78" s="184">
        <f>COUNTIF(H57:H77,2)</f>
        <v>1</v>
      </c>
      <c r="I78" s="180">
        <f>COUNTIF(I57:I77,2)</f>
        <v>4</v>
      </c>
      <c r="J78" s="185"/>
      <c r="K78" s="182" t="s">
        <v>89</v>
      </c>
      <c r="L78" s="186"/>
      <c r="M78" s="187">
        <f>COUNTIF(M57:M77,2)</f>
        <v>3</v>
      </c>
      <c r="N78" s="180">
        <f>COUNTIF(N57:N77,2)</f>
        <v>5</v>
      </c>
      <c r="O78" s="181"/>
      <c r="P78" s="182" t="s">
        <v>89</v>
      </c>
      <c r="Q78" s="183"/>
      <c r="R78" s="184">
        <f>COUNTIF(R57:R77,2)</f>
        <v>2</v>
      </c>
      <c r="S78" s="180">
        <f>COUNTIF(S57:S77,2)</f>
        <v>3</v>
      </c>
      <c r="T78" s="181"/>
      <c r="U78" s="182" t="s">
        <v>89</v>
      </c>
      <c r="V78" s="183"/>
      <c r="W78" s="187">
        <f>COUNTIF(W57:W77,2)</f>
        <v>4</v>
      </c>
      <c r="X78" s="154"/>
    </row>
    <row r="79" spans="1:24" ht="18">
      <c r="A79" s="154"/>
      <c r="B79" s="174" t="s">
        <v>52</v>
      </c>
      <c r="C79" s="175"/>
      <c r="D79" s="188">
        <f>SUM(D57:D77)</f>
        <v>13</v>
      </c>
      <c r="E79" s="183"/>
      <c r="F79" s="189" t="s">
        <v>98</v>
      </c>
      <c r="G79" s="183"/>
      <c r="H79" s="190">
        <f>SUM(H57:H77)</f>
        <v>3</v>
      </c>
      <c r="I79" s="188">
        <f>SUM(I57:I77)</f>
        <v>10</v>
      </c>
      <c r="J79" s="186"/>
      <c r="K79" s="189" t="s">
        <v>98</v>
      </c>
      <c r="L79" s="186"/>
      <c r="M79" s="191">
        <f>SUM(M57:M77)</f>
        <v>9</v>
      </c>
      <c r="N79" s="188">
        <f>SUM(N57:N77)</f>
        <v>10</v>
      </c>
      <c r="O79" s="192"/>
      <c r="P79" s="189" t="s">
        <v>98</v>
      </c>
      <c r="Q79" s="192"/>
      <c r="R79" s="190">
        <f>SUM(R57:R77)</f>
        <v>6</v>
      </c>
      <c r="S79" s="188">
        <f>SUM(S57:S77)</f>
        <v>9</v>
      </c>
      <c r="T79" s="192"/>
      <c r="U79" s="189" t="s">
        <v>98</v>
      </c>
      <c r="V79" s="192"/>
      <c r="W79" s="191">
        <f>SUM(W57:W77)</f>
        <v>10</v>
      </c>
      <c r="X79" s="154"/>
    </row>
    <row r="80" spans="1:24" ht="18.75" thickBot="1">
      <c r="A80" s="154"/>
      <c r="B80" s="193" t="s">
        <v>99</v>
      </c>
      <c r="C80" s="194"/>
      <c r="D80" s="195">
        <f>SUM(E57:E77)</f>
        <v>311</v>
      </c>
      <c r="E80" s="196"/>
      <c r="F80" s="197" t="s">
        <v>98</v>
      </c>
      <c r="G80" s="198"/>
      <c r="H80" s="199">
        <f>SUM(G57:G77)</f>
        <v>250</v>
      </c>
      <c r="I80" s="195">
        <f>SUM(J57:J77)</f>
        <v>365</v>
      </c>
      <c r="J80" s="200"/>
      <c r="K80" s="197" t="s">
        <v>98</v>
      </c>
      <c r="L80" s="201"/>
      <c r="M80" s="202">
        <f>SUM(L57:L77)</f>
        <v>356</v>
      </c>
      <c r="N80" s="195">
        <f>SUM(O57:O77)</f>
        <v>295</v>
      </c>
      <c r="O80" s="203"/>
      <c r="P80" s="197" t="s">
        <v>98</v>
      </c>
      <c r="Q80" s="204"/>
      <c r="R80" s="199">
        <f>SUM(Q57:Q77)</f>
        <v>256</v>
      </c>
      <c r="S80" s="195">
        <f>SUM(T57:T77)</f>
        <v>365</v>
      </c>
      <c r="T80" s="203"/>
      <c r="U80" s="197" t="s">
        <v>98</v>
      </c>
      <c r="V80" s="204"/>
      <c r="W80" s="202">
        <f>SUM(V57:V77)</f>
        <v>343</v>
      </c>
      <c r="X80" s="154"/>
    </row>
    <row r="81" spans="1:24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154"/>
    </row>
    <row r="82" spans="1:24" ht="14.25" thickBot="1">
      <c r="A82" s="214"/>
      <c r="B82" s="214" t="s">
        <v>105</v>
      </c>
      <c r="C82" s="214"/>
      <c r="D82" s="214" t="s">
        <v>111</v>
      </c>
      <c r="E82" s="214"/>
      <c r="F82" s="214"/>
      <c r="G82" s="214"/>
      <c r="H82" s="214"/>
      <c r="I82" s="214" t="s">
        <v>112</v>
      </c>
      <c r="J82" s="214"/>
      <c r="K82" s="214"/>
      <c r="L82" s="214"/>
      <c r="M82" s="214"/>
      <c r="N82" s="215" t="s">
        <v>113</v>
      </c>
      <c r="O82" s="215"/>
      <c r="P82" s="215"/>
      <c r="Q82" s="215"/>
      <c r="R82" s="215"/>
      <c r="S82" s="215" t="s">
        <v>114</v>
      </c>
      <c r="T82" s="215"/>
      <c r="U82" s="215"/>
      <c r="V82" s="215"/>
      <c r="W82" s="262"/>
      <c r="X82" s="214"/>
    </row>
    <row r="83" spans="1:24" s="222" customFormat="1" ht="14.25" thickBot="1">
      <c r="A83" s="216"/>
      <c r="B83" s="428" t="s">
        <v>115</v>
      </c>
      <c r="C83" s="425"/>
      <c r="D83" s="217" t="str">
        <f>'H28秋-結果'!B6</f>
        <v>フリューゲル</v>
      </c>
      <c r="E83" s="209">
        <f>IF(D105&lt;4,0,1)</f>
        <v>0</v>
      </c>
      <c r="F83" s="170"/>
      <c r="G83" s="210">
        <f>IF(H105&lt;4,0,1)</f>
        <v>1</v>
      </c>
      <c r="H83" s="217" t="str">
        <f>'H28秋-結果'!I6</f>
        <v>ＫＳＢＣ</v>
      </c>
      <c r="I83" s="218" t="str">
        <f>'H28秋-結果'!B8</f>
        <v>YANG YANG</v>
      </c>
      <c r="J83" s="170">
        <f>IF(I105&lt;4,0,1)</f>
        <v>1</v>
      </c>
      <c r="K83" s="170"/>
      <c r="L83" s="210">
        <f>IF(M105&lt;4,0,1)</f>
        <v>0</v>
      </c>
      <c r="M83" s="219" t="str">
        <f>'H28秋-結果'!I8</f>
        <v>川夜会トリックスターズ</v>
      </c>
      <c r="N83" s="217" t="str">
        <f>'H28秋-結果'!B10</f>
        <v>EAST</v>
      </c>
      <c r="O83" s="209">
        <f>IF(N105&lt;4,0,1)</f>
        <v>1</v>
      </c>
      <c r="P83" s="170"/>
      <c r="Q83" s="210">
        <f>IF(R105&lt;4,0,1)</f>
        <v>0</v>
      </c>
      <c r="R83" s="373" t="str">
        <f>'H28秋-結果'!I10</f>
        <v>湘南B.C.S</v>
      </c>
      <c r="S83" s="218" t="str">
        <f>'H28秋-結果'!B12</f>
        <v>SMASH CLUB</v>
      </c>
      <c r="T83" s="209">
        <f>IF(S105&lt;4,0,1)</f>
        <v>0</v>
      </c>
      <c r="U83" s="170"/>
      <c r="V83" s="210">
        <f>IF(W105&lt;4,0,1)</f>
        <v>1</v>
      </c>
      <c r="W83" s="221" t="str">
        <f>'H28秋-結果'!I12</f>
        <v>富岡クラブ</v>
      </c>
      <c r="X83" s="216"/>
    </row>
    <row r="84" spans="1:24">
      <c r="A84" s="214"/>
      <c r="B84" s="369"/>
      <c r="C84" s="370"/>
      <c r="D84" s="352">
        <f>IF(E84&gt;G84,1,0)+IF(E85&gt;G85,1,0)+IF(E86&gt;G86,1,0)</f>
        <v>2</v>
      </c>
      <c r="E84" s="353">
        <v>21</v>
      </c>
      <c r="F84" s="354" t="s">
        <v>89</v>
      </c>
      <c r="G84" s="355">
        <v>18</v>
      </c>
      <c r="H84" s="356">
        <f>IF(E84&lt;G84,1,0)+IF(E85&lt;G85,1,0)+IF(E86&lt;G86,1,0)</f>
        <v>0</v>
      </c>
      <c r="I84" s="352">
        <f t="shared" ref="I84" si="126">IF(J84&gt;L84,1,0)+IF(J85&gt;L85,1,0)+IF(J86&gt;L86,1,0)</f>
        <v>2</v>
      </c>
      <c r="J84" s="353">
        <v>21</v>
      </c>
      <c r="K84" s="354" t="s">
        <v>89</v>
      </c>
      <c r="L84" s="355">
        <v>18</v>
      </c>
      <c r="M84" s="356">
        <f t="shared" ref="M84" si="127">IF(J84&lt;L84,1,0)+IF(J85&lt;L85,1,0)+IF(J86&lt;L86,1,0)</f>
        <v>1</v>
      </c>
      <c r="N84" s="352">
        <f t="shared" ref="N84" si="128">IF(O84&gt;Q84,1,0)+IF(O85&gt;Q85,1,0)+IF(O86&gt;Q86,1,0)</f>
        <v>2</v>
      </c>
      <c r="O84" s="353">
        <v>21</v>
      </c>
      <c r="P84" s="354" t="s">
        <v>89</v>
      </c>
      <c r="Q84" s="355">
        <v>16</v>
      </c>
      <c r="R84" s="356">
        <f t="shared" ref="R84" si="129">IF(O84&lt;Q84,1,0)+IF(O85&lt;Q85,1,0)+IF(O86&lt;Q86,1,0)</f>
        <v>0</v>
      </c>
      <c r="S84" s="352">
        <f t="shared" ref="S84" si="130">IF(T84&gt;V84,1,0)+IF(T85&gt;V85,1,0)+IF(T86&gt;V86,1,0)</f>
        <v>2</v>
      </c>
      <c r="T84" s="353">
        <v>21</v>
      </c>
      <c r="U84" s="354" t="s">
        <v>89</v>
      </c>
      <c r="V84" s="355">
        <v>18</v>
      </c>
      <c r="W84" s="357">
        <f t="shared" ref="W84" si="131">IF(T84&lt;V84,1,0)+IF(T85&lt;V85,1,0)+IF(T86&lt;V86,1,0)</f>
        <v>0</v>
      </c>
      <c r="X84" s="214"/>
    </row>
    <row r="85" spans="1:24">
      <c r="A85" s="214"/>
      <c r="B85" s="174" t="s">
        <v>90</v>
      </c>
      <c r="C85" s="300"/>
      <c r="D85" s="342" t="s">
        <v>810</v>
      </c>
      <c r="E85" s="343">
        <v>21</v>
      </c>
      <c r="F85" s="344" t="s">
        <v>89</v>
      </c>
      <c r="G85" s="345">
        <v>16</v>
      </c>
      <c r="H85" s="346" t="s">
        <v>806</v>
      </c>
      <c r="I85" s="342" t="s">
        <v>876</v>
      </c>
      <c r="J85" s="343">
        <v>18</v>
      </c>
      <c r="K85" s="344" t="s">
        <v>89</v>
      </c>
      <c r="L85" s="345">
        <v>21</v>
      </c>
      <c r="M85" s="346" t="s">
        <v>857</v>
      </c>
      <c r="N85" s="342" t="s">
        <v>871</v>
      </c>
      <c r="O85" s="343">
        <v>21</v>
      </c>
      <c r="P85" s="344" t="s">
        <v>89</v>
      </c>
      <c r="Q85" s="345">
        <v>15</v>
      </c>
      <c r="R85" s="346" t="s">
        <v>877</v>
      </c>
      <c r="S85" s="342" t="s">
        <v>860</v>
      </c>
      <c r="T85" s="343">
        <v>21</v>
      </c>
      <c r="U85" s="344" t="s">
        <v>89</v>
      </c>
      <c r="V85" s="345">
        <v>15</v>
      </c>
      <c r="W85" s="358" t="s">
        <v>842</v>
      </c>
      <c r="X85" s="214"/>
    </row>
    <row r="86" spans="1:24">
      <c r="A86" s="214"/>
      <c r="B86" s="174"/>
      <c r="C86" s="301"/>
      <c r="D86" s="347" t="s">
        <v>859</v>
      </c>
      <c r="E86" s="348"/>
      <c r="F86" s="349" t="s">
        <v>89</v>
      </c>
      <c r="G86" s="350"/>
      <c r="H86" s="351" t="s">
        <v>837</v>
      </c>
      <c r="I86" s="347" t="s">
        <v>836</v>
      </c>
      <c r="J86" s="348">
        <v>24</v>
      </c>
      <c r="K86" s="349" t="s">
        <v>89</v>
      </c>
      <c r="L86" s="350">
        <v>22</v>
      </c>
      <c r="M86" s="351" t="s">
        <v>847</v>
      </c>
      <c r="N86" s="347" t="s">
        <v>839</v>
      </c>
      <c r="O86" s="348"/>
      <c r="P86" s="349" t="s">
        <v>89</v>
      </c>
      <c r="Q86" s="350"/>
      <c r="R86" s="351" t="s">
        <v>878</v>
      </c>
      <c r="S86" s="347" t="s">
        <v>879</v>
      </c>
      <c r="T86" s="348"/>
      <c r="U86" s="349" t="s">
        <v>89</v>
      </c>
      <c r="V86" s="350"/>
      <c r="W86" s="359" t="s">
        <v>856</v>
      </c>
      <c r="X86" s="214"/>
    </row>
    <row r="87" spans="1:24">
      <c r="A87" s="214"/>
      <c r="B87" s="176"/>
      <c r="C87" s="300"/>
      <c r="D87" s="337">
        <f>IF(E87&gt;G87,1,0)+IF(E88&gt;G88,1,0)+IF(E89&gt;G89,1,0)</f>
        <v>1</v>
      </c>
      <c r="E87" s="338">
        <v>21</v>
      </c>
      <c r="F87" s="339" t="s">
        <v>89</v>
      </c>
      <c r="G87" s="340">
        <v>17</v>
      </c>
      <c r="H87" s="341">
        <f>IF(E87&lt;G87,1,0)+IF(E88&lt;G88,1,0)+IF(E89&lt;G89,1,0)</f>
        <v>2</v>
      </c>
      <c r="I87" s="337">
        <f t="shared" ref="I87" si="132">IF(J87&gt;L87,1,0)+IF(J88&gt;L88,1,0)+IF(J89&gt;L89,1,0)</f>
        <v>2</v>
      </c>
      <c r="J87" s="338">
        <v>21</v>
      </c>
      <c r="K87" s="339" t="s">
        <v>89</v>
      </c>
      <c r="L87" s="340">
        <v>14</v>
      </c>
      <c r="M87" s="341">
        <f t="shared" ref="M87" si="133">IF(J87&lt;L87,1,0)+IF(J88&lt;L88,1,0)+IF(J89&lt;L89,1,0)</f>
        <v>0</v>
      </c>
      <c r="N87" s="337">
        <f t="shared" ref="N87" si="134">IF(O87&gt;Q87,1,0)+IF(O88&gt;Q88,1,0)+IF(O89&gt;Q89,1,0)</f>
        <v>2</v>
      </c>
      <c r="O87" s="338">
        <v>21</v>
      </c>
      <c r="P87" s="339" t="s">
        <v>89</v>
      </c>
      <c r="Q87" s="340">
        <v>16</v>
      </c>
      <c r="R87" s="341">
        <f t="shared" ref="R87" si="135">IF(O87&lt;Q87,1,0)+IF(O88&lt;Q88,1,0)+IF(O89&lt;Q89,1,0)</f>
        <v>1</v>
      </c>
      <c r="S87" s="337">
        <f t="shared" ref="S87" si="136">IF(T87&gt;V87,1,0)+IF(T88&gt;V88,1,0)+IF(T89&gt;V89,1,0)</f>
        <v>1</v>
      </c>
      <c r="T87" s="338">
        <v>21</v>
      </c>
      <c r="U87" s="339" t="s">
        <v>89</v>
      </c>
      <c r="V87" s="340">
        <v>19</v>
      </c>
      <c r="W87" s="360">
        <f t="shared" ref="W87" si="137">IF(T87&lt;V87,1,0)+IF(T88&lt;V88,1,0)+IF(T89&lt;V89,1,0)</f>
        <v>2</v>
      </c>
      <c r="X87" s="214"/>
    </row>
    <row r="88" spans="1:24">
      <c r="A88" s="214"/>
      <c r="B88" s="174" t="s">
        <v>91</v>
      </c>
      <c r="C88" s="300"/>
      <c r="D88" s="342" t="s">
        <v>818</v>
      </c>
      <c r="E88" s="343">
        <v>13</v>
      </c>
      <c r="F88" s="344" t="s">
        <v>89</v>
      </c>
      <c r="G88" s="345">
        <v>21</v>
      </c>
      <c r="H88" s="346" t="s">
        <v>867</v>
      </c>
      <c r="I88" s="342" t="s">
        <v>850</v>
      </c>
      <c r="J88" s="343">
        <v>21</v>
      </c>
      <c r="K88" s="344" t="s">
        <v>89</v>
      </c>
      <c r="L88" s="345">
        <v>16</v>
      </c>
      <c r="M88" s="346" t="s">
        <v>824</v>
      </c>
      <c r="N88" s="342" t="s">
        <v>880</v>
      </c>
      <c r="O88" s="343">
        <v>19</v>
      </c>
      <c r="P88" s="344" t="s">
        <v>89</v>
      </c>
      <c r="Q88" s="345">
        <v>21</v>
      </c>
      <c r="R88" s="346" t="s">
        <v>825</v>
      </c>
      <c r="S88" s="342" t="s">
        <v>821</v>
      </c>
      <c r="T88" s="343">
        <v>18</v>
      </c>
      <c r="U88" s="344" t="s">
        <v>89</v>
      </c>
      <c r="V88" s="345">
        <v>21</v>
      </c>
      <c r="W88" s="358" t="s">
        <v>823</v>
      </c>
      <c r="X88" s="214"/>
    </row>
    <row r="89" spans="1:24">
      <c r="A89" s="214"/>
      <c r="B89" s="174"/>
      <c r="C89" s="300"/>
      <c r="D89" s="347" t="s">
        <v>881</v>
      </c>
      <c r="E89" s="348">
        <v>18</v>
      </c>
      <c r="F89" s="349" t="s">
        <v>89</v>
      </c>
      <c r="G89" s="350">
        <v>21</v>
      </c>
      <c r="H89" s="351" t="s">
        <v>822</v>
      </c>
      <c r="I89" s="347" t="s">
        <v>828</v>
      </c>
      <c r="J89" s="348"/>
      <c r="K89" s="349" t="s">
        <v>89</v>
      </c>
      <c r="L89" s="350"/>
      <c r="M89" s="351" t="s">
        <v>868</v>
      </c>
      <c r="N89" s="347" t="s">
        <v>819</v>
      </c>
      <c r="O89" s="348">
        <v>21</v>
      </c>
      <c r="P89" s="349" t="s">
        <v>89</v>
      </c>
      <c r="Q89" s="350">
        <v>11</v>
      </c>
      <c r="R89" s="351" t="s">
        <v>882</v>
      </c>
      <c r="S89" s="347" t="s">
        <v>862</v>
      </c>
      <c r="T89" s="348">
        <v>12</v>
      </c>
      <c r="U89" s="349" t="s">
        <v>89</v>
      </c>
      <c r="V89" s="350">
        <v>21</v>
      </c>
      <c r="W89" s="359" t="s">
        <v>883</v>
      </c>
      <c r="X89" s="214"/>
    </row>
    <row r="90" spans="1:24">
      <c r="A90" s="214"/>
      <c r="B90" s="176"/>
      <c r="C90" s="302"/>
      <c r="D90" s="337">
        <f>IF(E90&gt;G90,1,0)+IF(E91&gt;G91,1,0)+IF(E92&gt;G92,1,0)</f>
        <v>0</v>
      </c>
      <c r="E90" s="338">
        <v>12</v>
      </c>
      <c r="F90" s="339" t="s">
        <v>89</v>
      </c>
      <c r="G90" s="340">
        <v>21</v>
      </c>
      <c r="H90" s="341">
        <f>IF(E90&lt;G90,1,0)+IF(E91&lt;G91,1,0)+IF(E92&lt;G92,1,0)</f>
        <v>2</v>
      </c>
      <c r="I90" s="337">
        <f t="shared" ref="I90" si="138">IF(J90&gt;L90,1,0)+IF(J91&gt;L91,1,0)+IF(J92&gt;L92,1,0)</f>
        <v>2</v>
      </c>
      <c r="J90" s="338">
        <v>26</v>
      </c>
      <c r="K90" s="339" t="s">
        <v>89</v>
      </c>
      <c r="L90" s="340">
        <v>24</v>
      </c>
      <c r="M90" s="341">
        <f t="shared" ref="M90" si="139">IF(J90&lt;L90,1,0)+IF(J91&lt;L91,1,0)+IF(J92&lt;L92,1,0)</f>
        <v>0</v>
      </c>
      <c r="N90" s="337">
        <f t="shared" ref="N90" si="140">IF(O90&gt;Q90,1,0)+IF(O91&gt;Q91,1,0)+IF(O92&gt;Q92,1,0)</f>
        <v>2</v>
      </c>
      <c r="O90" s="338">
        <v>21</v>
      </c>
      <c r="P90" s="339" t="s">
        <v>89</v>
      </c>
      <c r="Q90" s="340">
        <v>9</v>
      </c>
      <c r="R90" s="341">
        <f t="shared" ref="R90" si="141">IF(O90&lt;Q90,1,0)+IF(O91&lt;Q91,1,0)+IF(O92&lt;Q92,1,0)</f>
        <v>0</v>
      </c>
      <c r="S90" s="337">
        <f t="shared" ref="S90" si="142">IF(T90&gt;V90,1,0)+IF(T91&gt;V91,1,0)+IF(T92&gt;V92,1,0)</f>
        <v>2</v>
      </c>
      <c r="T90" s="338">
        <v>22</v>
      </c>
      <c r="U90" s="339" t="s">
        <v>89</v>
      </c>
      <c r="V90" s="340">
        <v>20</v>
      </c>
      <c r="W90" s="360">
        <f t="shared" ref="W90" si="143">IF(T90&lt;V90,1,0)+IF(T91&lt;V91,1,0)+IF(T92&lt;V92,1,0)</f>
        <v>0</v>
      </c>
      <c r="X90" s="214"/>
    </row>
    <row r="91" spans="1:24">
      <c r="A91" s="214"/>
      <c r="B91" s="174" t="s">
        <v>92</v>
      </c>
      <c r="C91" s="300"/>
      <c r="D91" s="342" t="s">
        <v>869</v>
      </c>
      <c r="E91" s="343">
        <v>11</v>
      </c>
      <c r="F91" s="344" t="s">
        <v>89</v>
      </c>
      <c r="G91" s="345">
        <v>21</v>
      </c>
      <c r="H91" s="346" t="s">
        <v>814</v>
      </c>
      <c r="I91" s="342" t="s">
        <v>812</v>
      </c>
      <c r="J91" s="343">
        <v>21</v>
      </c>
      <c r="K91" s="344" t="s">
        <v>89</v>
      </c>
      <c r="L91" s="345">
        <v>10</v>
      </c>
      <c r="M91" s="346" t="s">
        <v>863</v>
      </c>
      <c r="N91" s="342" t="s">
        <v>811</v>
      </c>
      <c r="O91" s="343">
        <v>21</v>
      </c>
      <c r="P91" s="344" t="s">
        <v>89</v>
      </c>
      <c r="Q91" s="345">
        <v>8</v>
      </c>
      <c r="R91" s="346" t="s">
        <v>809</v>
      </c>
      <c r="S91" s="342" t="s">
        <v>860</v>
      </c>
      <c r="T91" s="343">
        <v>21</v>
      </c>
      <c r="U91" s="344" t="s">
        <v>89</v>
      </c>
      <c r="V91" s="345">
        <v>12</v>
      </c>
      <c r="W91" s="358" t="s">
        <v>815</v>
      </c>
      <c r="X91" s="214"/>
    </row>
    <row r="92" spans="1:24">
      <c r="A92" s="214"/>
      <c r="B92" s="179"/>
      <c r="C92" s="301"/>
      <c r="D92" s="347"/>
      <c r="E92" s="348"/>
      <c r="F92" s="349" t="s">
        <v>89</v>
      </c>
      <c r="G92" s="350"/>
      <c r="H92" s="351"/>
      <c r="I92" s="347"/>
      <c r="J92" s="348"/>
      <c r="K92" s="349" t="s">
        <v>89</v>
      </c>
      <c r="L92" s="350"/>
      <c r="M92" s="351"/>
      <c r="N92" s="347"/>
      <c r="O92" s="348"/>
      <c r="P92" s="349" t="s">
        <v>89</v>
      </c>
      <c r="Q92" s="350"/>
      <c r="R92" s="351"/>
      <c r="S92" s="347"/>
      <c r="T92" s="348"/>
      <c r="U92" s="349" t="s">
        <v>89</v>
      </c>
      <c r="V92" s="350"/>
      <c r="W92" s="359"/>
      <c r="X92" s="214"/>
    </row>
    <row r="93" spans="1:24">
      <c r="A93" s="214"/>
      <c r="B93" s="174"/>
      <c r="C93" s="300"/>
      <c r="D93" s="337">
        <f>IF(E93&gt;G93,1,0)+IF(E94&gt;G94,1,0)+IF(E95&gt;G95,1,0)</f>
        <v>0</v>
      </c>
      <c r="E93" s="338">
        <v>13</v>
      </c>
      <c r="F93" s="339" t="s">
        <v>89</v>
      </c>
      <c r="G93" s="340">
        <v>21</v>
      </c>
      <c r="H93" s="341">
        <f>IF(E93&lt;G93,1,0)+IF(E94&lt;G94,1,0)+IF(E95&lt;G95,1,0)</f>
        <v>2</v>
      </c>
      <c r="I93" s="337">
        <f t="shared" ref="I93" si="144">IF(J93&gt;L93,1,0)+IF(J94&gt;L94,1,0)+IF(J95&gt;L95,1,0)</f>
        <v>2</v>
      </c>
      <c r="J93" s="338">
        <v>21</v>
      </c>
      <c r="K93" s="339" t="s">
        <v>89</v>
      </c>
      <c r="L93" s="340">
        <v>15</v>
      </c>
      <c r="M93" s="341">
        <f t="shared" ref="M93" si="145">IF(J93&lt;L93,1,0)+IF(J94&lt;L94,1,0)+IF(J95&lt;L95,1,0)</f>
        <v>0</v>
      </c>
      <c r="N93" s="337">
        <f t="shared" ref="N93" si="146">IF(O93&gt;Q93,1,0)+IF(O94&gt;Q94,1,0)+IF(O95&gt;Q95,1,0)</f>
        <v>1</v>
      </c>
      <c r="O93" s="338">
        <v>13</v>
      </c>
      <c r="P93" s="339" t="s">
        <v>89</v>
      </c>
      <c r="Q93" s="340">
        <v>21</v>
      </c>
      <c r="R93" s="341">
        <f t="shared" ref="R93" si="147">IF(O93&lt;Q93,1,0)+IF(O94&lt;Q94,1,0)+IF(O95&lt;Q95,1,0)</f>
        <v>2</v>
      </c>
      <c r="S93" s="337">
        <f t="shared" ref="S93" si="148">IF(T93&gt;V93,1,0)+IF(T94&gt;V94,1,0)+IF(T95&gt;V95,1,0)</f>
        <v>0</v>
      </c>
      <c r="T93" s="338">
        <v>16</v>
      </c>
      <c r="U93" s="339" t="s">
        <v>89</v>
      </c>
      <c r="V93" s="340">
        <v>21</v>
      </c>
      <c r="W93" s="360">
        <f t="shared" ref="W93" si="149">IF(T93&lt;V93,1,0)+IF(T94&lt;V94,1,0)+IF(T95&lt;V95,1,0)</f>
        <v>2</v>
      </c>
      <c r="X93" s="214"/>
    </row>
    <row r="94" spans="1:24">
      <c r="A94" s="214"/>
      <c r="B94" s="174" t="s">
        <v>93</v>
      </c>
      <c r="C94" s="300"/>
      <c r="D94" s="342" t="s">
        <v>810</v>
      </c>
      <c r="E94" s="343">
        <v>13</v>
      </c>
      <c r="F94" s="344" t="s">
        <v>89</v>
      </c>
      <c r="G94" s="345">
        <v>21</v>
      </c>
      <c r="H94" s="346" t="s">
        <v>837</v>
      </c>
      <c r="I94" s="342" t="s">
        <v>874</v>
      </c>
      <c r="J94" s="343">
        <v>21</v>
      </c>
      <c r="K94" s="344" t="s">
        <v>89</v>
      </c>
      <c r="L94" s="345">
        <v>19</v>
      </c>
      <c r="M94" s="346" t="s">
        <v>857</v>
      </c>
      <c r="N94" s="342" t="s">
        <v>875</v>
      </c>
      <c r="O94" s="343">
        <v>21</v>
      </c>
      <c r="P94" s="344" t="s">
        <v>89</v>
      </c>
      <c r="Q94" s="345">
        <v>18</v>
      </c>
      <c r="R94" s="346" t="s">
        <v>798</v>
      </c>
      <c r="S94" s="342" t="s">
        <v>854</v>
      </c>
      <c r="T94" s="343">
        <v>18</v>
      </c>
      <c r="U94" s="344" t="s">
        <v>89</v>
      </c>
      <c r="V94" s="345">
        <v>21</v>
      </c>
      <c r="W94" s="358" t="s">
        <v>842</v>
      </c>
      <c r="X94" s="214"/>
    </row>
    <row r="95" spans="1:24">
      <c r="A95" s="214"/>
      <c r="B95" s="174"/>
      <c r="C95" s="300"/>
      <c r="D95" s="347" t="s">
        <v>818</v>
      </c>
      <c r="E95" s="348"/>
      <c r="F95" s="349" t="s">
        <v>89</v>
      </c>
      <c r="G95" s="350"/>
      <c r="H95" s="351" t="s">
        <v>822</v>
      </c>
      <c r="I95" s="347" t="s">
        <v>828</v>
      </c>
      <c r="J95" s="348"/>
      <c r="K95" s="349" t="s">
        <v>89</v>
      </c>
      <c r="L95" s="350"/>
      <c r="M95" s="351" t="s">
        <v>824</v>
      </c>
      <c r="N95" s="347" t="s">
        <v>884</v>
      </c>
      <c r="O95" s="348">
        <v>16</v>
      </c>
      <c r="P95" s="349" t="s">
        <v>89</v>
      </c>
      <c r="Q95" s="350">
        <v>21</v>
      </c>
      <c r="R95" s="351" t="s">
        <v>882</v>
      </c>
      <c r="S95" s="347" t="s">
        <v>821</v>
      </c>
      <c r="T95" s="348"/>
      <c r="U95" s="349" t="s">
        <v>89</v>
      </c>
      <c r="V95" s="350"/>
      <c r="W95" s="359" t="s">
        <v>844</v>
      </c>
      <c r="X95" s="214"/>
    </row>
    <row r="96" spans="1:24">
      <c r="A96" s="214"/>
      <c r="B96" s="176"/>
      <c r="C96" s="302"/>
      <c r="D96" s="337">
        <f>IF(E96&gt;G96,1,0)+IF(E97&gt;G97,1,0)+IF(E98&gt;G98,1,0)</f>
        <v>1</v>
      </c>
      <c r="E96" s="338">
        <v>14</v>
      </c>
      <c r="F96" s="339" t="s">
        <v>89</v>
      </c>
      <c r="G96" s="340">
        <v>21</v>
      </c>
      <c r="H96" s="341">
        <f>IF(E96&lt;G96,1,0)+IF(E97&lt;G97,1,0)+IF(E98&lt;G98,1,0)</f>
        <v>2</v>
      </c>
      <c r="I96" s="337">
        <f t="shared" ref="I96" si="150">IF(J96&gt;L96,1,0)+IF(J97&gt;L97,1,0)+IF(J98&gt;L98,1,0)</f>
        <v>2</v>
      </c>
      <c r="J96" s="338">
        <v>21</v>
      </c>
      <c r="K96" s="339" t="s">
        <v>89</v>
      </c>
      <c r="L96" s="340">
        <v>18</v>
      </c>
      <c r="M96" s="341">
        <f t="shared" ref="M96" si="151">IF(J96&lt;L96,1,0)+IF(J97&lt;L97,1,0)+IF(J98&lt;L98,1,0)</f>
        <v>1</v>
      </c>
      <c r="N96" s="337">
        <f t="shared" ref="N96" si="152">IF(O96&gt;Q96,1,0)+IF(O97&gt;Q97,1,0)+IF(O98&gt;Q98,1,0)</f>
        <v>2</v>
      </c>
      <c r="O96" s="338">
        <v>21</v>
      </c>
      <c r="P96" s="339" t="s">
        <v>89</v>
      </c>
      <c r="Q96" s="340">
        <v>12</v>
      </c>
      <c r="R96" s="341">
        <f t="shared" ref="R96" si="153">IF(O96&lt;Q96,1,0)+IF(O97&lt;Q97,1,0)+IF(O98&lt;Q98,1,0)</f>
        <v>0</v>
      </c>
      <c r="S96" s="337">
        <f t="shared" ref="S96" si="154">IF(T96&gt;V96,1,0)+IF(T97&gt;V97,1,0)+IF(T98&gt;V98,1,0)</f>
        <v>2</v>
      </c>
      <c r="T96" s="338">
        <v>21</v>
      </c>
      <c r="U96" s="339" t="s">
        <v>89</v>
      </c>
      <c r="V96" s="340">
        <v>11</v>
      </c>
      <c r="W96" s="360">
        <f t="shared" ref="W96" si="155">IF(T96&lt;V96,1,0)+IF(T97&lt;V97,1,0)+IF(T98&lt;V98,1,0)</f>
        <v>0</v>
      </c>
      <c r="X96" s="214"/>
    </row>
    <row r="97" spans="1:24">
      <c r="A97" s="214"/>
      <c r="B97" s="174" t="s">
        <v>94</v>
      </c>
      <c r="C97" s="300"/>
      <c r="D97" s="342" t="s">
        <v>859</v>
      </c>
      <c r="E97" s="343">
        <v>21</v>
      </c>
      <c r="F97" s="344" t="s">
        <v>89</v>
      </c>
      <c r="G97" s="345">
        <v>15</v>
      </c>
      <c r="H97" s="346" t="s">
        <v>861</v>
      </c>
      <c r="I97" s="342" t="s">
        <v>836</v>
      </c>
      <c r="J97" s="343">
        <v>17</v>
      </c>
      <c r="K97" s="344" t="s">
        <v>89</v>
      </c>
      <c r="L97" s="345">
        <v>21</v>
      </c>
      <c r="M97" s="346" t="s">
        <v>847</v>
      </c>
      <c r="N97" s="342" t="s">
        <v>835</v>
      </c>
      <c r="O97" s="343">
        <v>21</v>
      </c>
      <c r="P97" s="344" t="s">
        <v>89</v>
      </c>
      <c r="Q97" s="345">
        <v>13</v>
      </c>
      <c r="R97" s="346" t="s">
        <v>885</v>
      </c>
      <c r="S97" s="342" t="s">
        <v>879</v>
      </c>
      <c r="T97" s="343">
        <v>21</v>
      </c>
      <c r="U97" s="344" t="s">
        <v>89</v>
      </c>
      <c r="V97" s="345">
        <v>11</v>
      </c>
      <c r="W97" s="358" t="s">
        <v>846</v>
      </c>
      <c r="X97" s="214"/>
    </row>
    <row r="98" spans="1:24">
      <c r="A98" s="214"/>
      <c r="B98" s="179"/>
      <c r="C98" s="301"/>
      <c r="D98" s="347"/>
      <c r="E98" s="348">
        <v>10</v>
      </c>
      <c r="F98" s="349" t="s">
        <v>89</v>
      </c>
      <c r="G98" s="350">
        <v>21</v>
      </c>
      <c r="H98" s="351"/>
      <c r="I98" s="347"/>
      <c r="J98" s="348">
        <v>21</v>
      </c>
      <c r="K98" s="349" t="s">
        <v>89</v>
      </c>
      <c r="L98" s="350">
        <v>19</v>
      </c>
      <c r="M98" s="351"/>
      <c r="N98" s="347"/>
      <c r="O98" s="348"/>
      <c r="P98" s="349" t="s">
        <v>89</v>
      </c>
      <c r="Q98" s="350"/>
      <c r="R98" s="351"/>
      <c r="S98" s="347"/>
      <c r="T98" s="348"/>
      <c r="U98" s="349" t="s">
        <v>89</v>
      </c>
      <c r="V98" s="350"/>
      <c r="W98" s="359"/>
      <c r="X98" s="214"/>
    </row>
    <row r="99" spans="1:24">
      <c r="A99" s="214"/>
      <c r="B99" s="174"/>
      <c r="C99" s="300"/>
      <c r="D99" s="337">
        <f>IF(E99&gt;G99,1,0)+IF(E100&gt;G100,1,0)+IF(E101&gt;G101,1,0)</f>
        <v>0</v>
      </c>
      <c r="E99" s="338">
        <v>15</v>
      </c>
      <c r="F99" s="339" t="s">
        <v>89</v>
      </c>
      <c r="G99" s="340">
        <v>21</v>
      </c>
      <c r="H99" s="341">
        <f>IF(E99&lt;G99,1,0)+IF(E100&lt;G100,1,0)+IF(E101&lt;G101,1,0)</f>
        <v>2</v>
      </c>
      <c r="I99" s="337">
        <f t="shared" ref="I99" si="156">IF(J99&gt;L99,1,0)+IF(J100&gt;L100,1,0)+IF(J101&gt;L101,1,0)</f>
        <v>0</v>
      </c>
      <c r="J99" s="338">
        <v>15</v>
      </c>
      <c r="K99" s="339" t="s">
        <v>89</v>
      </c>
      <c r="L99" s="340">
        <v>21</v>
      </c>
      <c r="M99" s="341">
        <f t="shared" ref="M99" si="157">IF(J99&lt;L99,1,0)+IF(J100&lt;L100,1,0)+IF(J101&lt;L101,1,0)</f>
        <v>2</v>
      </c>
      <c r="N99" s="337">
        <f t="shared" ref="N99" si="158">IF(O99&gt;Q99,1,0)+IF(O100&gt;Q100,1,0)+IF(O101&gt;Q101,1,0)</f>
        <v>2</v>
      </c>
      <c r="O99" s="338">
        <v>21</v>
      </c>
      <c r="P99" s="339" t="s">
        <v>89</v>
      </c>
      <c r="Q99" s="340">
        <v>2</v>
      </c>
      <c r="R99" s="341">
        <f t="shared" ref="R99" si="159">IF(O99&lt;Q99,1,0)+IF(O100&lt;Q100,1,0)+IF(O101&lt;Q101,1,0)</f>
        <v>0</v>
      </c>
      <c r="S99" s="337">
        <f t="shared" ref="S99" si="160">IF(T99&gt;V99,1,0)+IF(T100&gt;V100,1,0)+IF(T101&gt;V101,1,0)</f>
        <v>0</v>
      </c>
      <c r="T99" s="338">
        <v>16</v>
      </c>
      <c r="U99" s="339" t="s">
        <v>89</v>
      </c>
      <c r="V99" s="340">
        <v>21</v>
      </c>
      <c r="W99" s="360">
        <f t="shared" ref="W99" si="161">IF(T99&lt;V99,1,0)+IF(T100&lt;V100,1,0)+IF(T101&lt;V101,1,0)</f>
        <v>2</v>
      </c>
      <c r="X99" s="214"/>
    </row>
    <row r="100" spans="1:24">
      <c r="A100" s="214"/>
      <c r="B100" s="174" t="s">
        <v>95</v>
      </c>
      <c r="C100" s="300"/>
      <c r="D100" s="342" t="s">
        <v>881</v>
      </c>
      <c r="E100" s="343">
        <v>14</v>
      </c>
      <c r="F100" s="344" t="s">
        <v>89</v>
      </c>
      <c r="G100" s="345">
        <v>21</v>
      </c>
      <c r="H100" s="346" t="s">
        <v>843</v>
      </c>
      <c r="I100" s="342" t="s">
        <v>850</v>
      </c>
      <c r="J100" s="343">
        <v>17</v>
      </c>
      <c r="K100" s="344" t="s">
        <v>89</v>
      </c>
      <c r="L100" s="345">
        <v>21</v>
      </c>
      <c r="M100" s="346" t="s">
        <v>868</v>
      </c>
      <c r="N100" s="342" t="s">
        <v>827</v>
      </c>
      <c r="O100" s="343">
        <v>21</v>
      </c>
      <c r="P100" s="344" t="s">
        <v>89</v>
      </c>
      <c r="Q100" s="345">
        <v>8</v>
      </c>
      <c r="R100" s="346" t="s">
        <v>825</v>
      </c>
      <c r="S100" s="342" t="s">
        <v>862</v>
      </c>
      <c r="T100" s="343">
        <v>9</v>
      </c>
      <c r="U100" s="344" t="s">
        <v>89</v>
      </c>
      <c r="V100" s="345">
        <v>21</v>
      </c>
      <c r="W100" s="358" t="s">
        <v>823</v>
      </c>
      <c r="X100" s="214"/>
    </row>
    <row r="101" spans="1:24">
      <c r="A101" s="214"/>
      <c r="B101" s="174"/>
      <c r="C101" s="300"/>
      <c r="D101" s="347"/>
      <c r="E101" s="348"/>
      <c r="F101" s="349" t="s">
        <v>89</v>
      </c>
      <c r="G101" s="350"/>
      <c r="H101" s="351"/>
      <c r="I101" s="347"/>
      <c r="J101" s="348"/>
      <c r="K101" s="349" t="s">
        <v>89</v>
      </c>
      <c r="L101" s="350"/>
      <c r="M101" s="351"/>
      <c r="N101" s="347"/>
      <c r="O101" s="348"/>
      <c r="P101" s="349" t="s">
        <v>89</v>
      </c>
      <c r="Q101" s="350"/>
      <c r="R101" s="351"/>
      <c r="S101" s="347"/>
      <c r="T101" s="348"/>
      <c r="U101" s="349" t="s">
        <v>89</v>
      </c>
      <c r="V101" s="350"/>
      <c r="W101" s="359"/>
      <c r="X101" s="214"/>
    </row>
    <row r="102" spans="1:24">
      <c r="A102" s="214"/>
      <c r="B102" s="176"/>
      <c r="C102" s="302"/>
      <c r="D102" s="337">
        <f>IF(E102&gt;G102,1,0)+IF(E103&gt;G103,1,0)+IF(E104&gt;G104,1,0)</f>
        <v>2</v>
      </c>
      <c r="E102" s="338">
        <v>21</v>
      </c>
      <c r="F102" s="339" t="s">
        <v>89</v>
      </c>
      <c r="G102" s="340">
        <v>10</v>
      </c>
      <c r="H102" s="341">
        <f>IF(E102&lt;G102,1,0)+IF(E103&lt;G103,1,0)+IF(E104&lt;G104,1,0)</f>
        <v>0</v>
      </c>
      <c r="I102" s="337">
        <f t="shared" ref="I102" si="162">IF(J102&gt;L102,1,0)+IF(J103&gt;L103,1,0)+IF(J104&gt;L104,1,0)</f>
        <v>1</v>
      </c>
      <c r="J102" s="338">
        <v>14</v>
      </c>
      <c r="K102" s="339" t="s">
        <v>89</v>
      </c>
      <c r="L102" s="340">
        <v>21</v>
      </c>
      <c r="M102" s="341">
        <f t="shared" ref="M102" si="163">IF(J102&lt;L102,1,0)+IF(J103&lt;L103,1,0)+IF(J104&lt;L104,1,0)</f>
        <v>2</v>
      </c>
      <c r="N102" s="337">
        <f t="shared" ref="N102" si="164">IF(O102&gt;Q102,1,0)+IF(O103&gt;Q103,1,0)+IF(O104&gt;Q104,1,0)</f>
        <v>2</v>
      </c>
      <c r="O102" s="338">
        <v>13</v>
      </c>
      <c r="P102" s="339" t="s">
        <v>89</v>
      </c>
      <c r="Q102" s="340">
        <v>21</v>
      </c>
      <c r="R102" s="341">
        <f t="shared" ref="R102" si="165">IF(O102&lt;Q102,1,0)+IF(O103&lt;Q103,1,0)+IF(O104&lt;Q104,1,0)</f>
        <v>1</v>
      </c>
      <c r="S102" s="337">
        <f t="shared" ref="S102" si="166">IF(T102&gt;V102,1,0)+IF(T103&gt;V103,1,0)+IF(T104&gt;V104,1,0)</f>
        <v>0</v>
      </c>
      <c r="T102" s="338">
        <v>19</v>
      </c>
      <c r="U102" s="339" t="s">
        <v>89</v>
      </c>
      <c r="V102" s="340">
        <v>21</v>
      </c>
      <c r="W102" s="360">
        <f t="shared" ref="W102" si="167">IF(T102&lt;V102,1,0)+IF(T103&lt;V103,1,0)+IF(T104&lt;V104,1,0)</f>
        <v>2</v>
      </c>
      <c r="X102" s="214"/>
    </row>
    <row r="103" spans="1:24">
      <c r="A103" s="214"/>
      <c r="B103" s="174" t="s">
        <v>96</v>
      </c>
      <c r="C103" s="300"/>
      <c r="D103" s="342" t="s">
        <v>873</v>
      </c>
      <c r="E103" s="343">
        <v>22</v>
      </c>
      <c r="F103" s="344" t="s">
        <v>89</v>
      </c>
      <c r="G103" s="345">
        <v>20</v>
      </c>
      <c r="H103" s="346" t="s">
        <v>814</v>
      </c>
      <c r="I103" s="342" t="s">
        <v>874</v>
      </c>
      <c r="J103" s="343">
        <v>25</v>
      </c>
      <c r="K103" s="344" t="s">
        <v>89</v>
      </c>
      <c r="L103" s="345">
        <v>23</v>
      </c>
      <c r="M103" s="346" t="s">
        <v>808</v>
      </c>
      <c r="N103" s="342" t="s">
        <v>801</v>
      </c>
      <c r="O103" s="343">
        <v>21</v>
      </c>
      <c r="P103" s="344" t="s">
        <v>89</v>
      </c>
      <c r="Q103" s="345">
        <v>19</v>
      </c>
      <c r="R103" s="346" t="s">
        <v>798</v>
      </c>
      <c r="S103" s="342" t="s">
        <v>886</v>
      </c>
      <c r="T103" s="343">
        <v>11</v>
      </c>
      <c r="U103" s="344" t="s">
        <v>89</v>
      </c>
      <c r="V103" s="345">
        <v>21</v>
      </c>
      <c r="W103" s="358" t="s">
        <v>807</v>
      </c>
      <c r="X103" s="214"/>
    </row>
    <row r="104" spans="1:24" ht="14.25" thickBot="1">
      <c r="A104" s="214"/>
      <c r="B104" s="193"/>
      <c r="C104" s="303"/>
      <c r="D104" s="361" t="s">
        <v>851</v>
      </c>
      <c r="E104" s="362"/>
      <c r="F104" s="363" t="s">
        <v>89</v>
      </c>
      <c r="G104" s="364"/>
      <c r="H104" s="365" t="s">
        <v>1073</v>
      </c>
      <c r="I104" s="361" t="s">
        <v>840</v>
      </c>
      <c r="J104" s="362">
        <v>18</v>
      </c>
      <c r="K104" s="363" t="s">
        <v>89</v>
      </c>
      <c r="L104" s="364">
        <v>21</v>
      </c>
      <c r="M104" s="365" t="s">
        <v>816</v>
      </c>
      <c r="N104" s="361" t="s">
        <v>852</v>
      </c>
      <c r="O104" s="362">
        <v>21</v>
      </c>
      <c r="P104" s="363" t="s">
        <v>89</v>
      </c>
      <c r="Q104" s="364">
        <v>17</v>
      </c>
      <c r="R104" s="365" t="s">
        <v>848</v>
      </c>
      <c r="S104" s="361" t="s">
        <v>870</v>
      </c>
      <c r="T104" s="362"/>
      <c r="U104" s="363" t="s">
        <v>89</v>
      </c>
      <c r="V104" s="364"/>
      <c r="W104" s="366" t="s">
        <v>815</v>
      </c>
      <c r="X104" s="214"/>
    </row>
    <row r="105" spans="1:24" ht="18">
      <c r="A105" s="214"/>
      <c r="B105" s="369" t="s">
        <v>97</v>
      </c>
      <c r="C105" s="370"/>
      <c r="D105" s="223">
        <f>COUNTIF(D84:D104,2)</f>
        <v>2</v>
      </c>
      <c r="E105" s="181"/>
      <c r="F105" s="182" t="s">
        <v>89</v>
      </c>
      <c r="G105" s="183"/>
      <c r="H105" s="184">
        <f>COUNTIF(H84:H104,2)</f>
        <v>5</v>
      </c>
      <c r="I105" s="180">
        <f>COUNTIF(I84:I104,2)</f>
        <v>5</v>
      </c>
      <c r="J105" s="185"/>
      <c r="K105" s="182" t="s">
        <v>89</v>
      </c>
      <c r="L105" s="186"/>
      <c r="M105" s="187">
        <f>COUNTIF(M84:M104,2)</f>
        <v>2</v>
      </c>
      <c r="N105" s="223">
        <f>COUNTIF(N84:N104,2)</f>
        <v>6</v>
      </c>
      <c r="O105" s="181"/>
      <c r="P105" s="182" t="s">
        <v>89</v>
      </c>
      <c r="Q105" s="183"/>
      <c r="R105" s="184">
        <f>COUNTIF(R84:R104,2)</f>
        <v>1</v>
      </c>
      <c r="S105" s="180">
        <f>COUNTIF(S84:S104,2)</f>
        <v>3</v>
      </c>
      <c r="T105" s="181"/>
      <c r="U105" s="182" t="s">
        <v>89</v>
      </c>
      <c r="V105" s="183"/>
      <c r="W105" s="187">
        <f>COUNTIF(W84:W104,2)</f>
        <v>4</v>
      </c>
      <c r="X105" s="214"/>
    </row>
    <row r="106" spans="1:24" ht="18">
      <c r="A106" s="214"/>
      <c r="B106" s="174" t="s">
        <v>52</v>
      </c>
      <c r="C106" s="300"/>
      <c r="D106" s="224">
        <f>SUM(D84:D104)</f>
        <v>6</v>
      </c>
      <c r="E106" s="183"/>
      <c r="F106" s="189" t="s">
        <v>98</v>
      </c>
      <c r="G106" s="183"/>
      <c r="H106" s="190">
        <f>SUM(H84:H104)</f>
        <v>10</v>
      </c>
      <c r="I106" s="188">
        <f>SUM(I84:I104)</f>
        <v>11</v>
      </c>
      <c r="J106" s="186"/>
      <c r="K106" s="189" t="s">
        <v>98</v>
      </c>
      <c r="L106" s="186"/>
      <c r="M106" s="191">
        <f>SUM(M84:M104)</f>
        <v>6</v>
      </c>
      <c r="N106" s="224">
        <f>SUM(N84:N104)</f>
        <v>13</v>
      </c>
      <c r="O106" s="192"/>
      <c r="P106" s="189" t="s">
        <v>98</v>
      </c>
      <c r="Q106" s="192"/>
      <c r="R106" s="190">
        <f>SUM(R84:R104)</f>
        <v>4</v>
      </c>
      <c r="S106" s="188">
        <f>SUM(S84:S104)</f>
        <v>7</v>
      </c>
      <c r="T106" s="192"/>
      <c r="U106" s="189" t="s">
        <v>98</v>
      </c>
      <c r="V106" s="192"/>
      <c r="W106" s="191">
        <f>SUM(W84:W104)</f>
        <v>8</v>
      </c>
      <c r="X106" s="214"/>
    </row>
    <row r="107" spans="1:24" ht="18.75" thickBot="1">
      <c r="A107" s="214"/>
      <c r="B107" s="193" t="s">
        <v>99</v>
      </c>
      <c r="C107" s="303"/>
      <c r="D107" s="225">
        <f>SUM(E84:E104)</f>
        <v>260</v>
      </c>
      <c r="E107" s="196"/>
      <c r="F107" s="197" t="s">
        <v>98</v>
      </c>
      <c r="G107" s="198"/>
      <c r="H107" s="199">
        <f>SUM(G84:G104)</f>
        <v>306</v>
      </c>
      <c r="I107" s="195">
        <f>SUM(J84:J104)</f>
        <v>342</v>
      </c>
      <c r="J107" s="200"/>
      <c r="K107" s="197" t="s">
        <v>98</v>
      </c>
      <c r="L107" s="201"/>
      <c r="M107" s="202">
        <f>SUM(L84:L104)</f>
        <v>324</v>
      </c>
      <c r="N107" s="225">
        <f>SUM(O84:O104)</f>
        <v>334</v>
      </c>
      <c r="O107" s="203"/>
      <c r="P107" s="197" t="s">
        <v>98</v>
      </c>
      <c r="Q107" s="204"/>
      <c r="R107" s="199">
        <f>SUM(Q84:Q104)</f>
        <v>248</v>
      </c>
      <c r="S107" s="195">
        <f>SUM(T84:T104)</f>
        <v>267</v>
      </c>
      <c r="T107" s="203"/>
      <c r="U107" s="197" t="s">
        <v>98</v>
      </c>
      <c r="V107" s="204"/>
      <c r="W107" s="202">
        <f>SUM(V84:V104)</f>
        <v>274</v>
      </c>
      <c r="X107" s="214"/>
    </row>
    <row r="108" spans="1:24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26"/>
      <c r="S108" s="214"/>
      <c r="T108" s="214"/>
      <c r="U108" s="214"/>
      <c r="V108" s="214"/>
      <c r="W108" s="226"/>
      <c r="X108" s="214"/>
    </row>
  </sheetData>
  <sheetProtection sheet="1" objects="1" scenarios="1"/>
  <mergeCells count="5">
    <mergeCell ref="B2:C2"/>
    <mergeCell ref="B4:C4"/>
    <mergeCell ref="B30:C30"/>
    <mergeCell ref="B56:C56"/>
    <mergeCell ref="B83:C83"/>
  </mergeCells>
  <phoneticPr fontId="1"/>
  <printOptions horizontalCentered="1" verticalCentered="1"/>
  <pageMargins left="0.19685039370078741" right="0.27559055118110237" top="0.39370078740157483" bottom="0.19685039370078741" header="0.51181102362204722" footer="0.51181102362204722"/>
  <pageSetup paperSize="8" scale="81" orientation="portrait" horizontalDpi="300" verticalDpi="300" r:id="rId1"/>
  <headerFooter alignWithMargins="0"/>
  <rowBreaks count="1" manualBreakCount="1">
    <brk id="81" min="1" max="2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108"/>
  <sheetViews>
    <sheetView showGridLines="0" zoomScale="90" zoomScaleNormal="90" workbookViewId="0"/>
  </sheetViews>
  <sheetFormatPr defaultRowHeight="13.5"/>
  <cols>
    <col min="1" max="1" width="3.625" style="156" customWidth="1"/>
    <col min="2" max="2" width="4.5" style="156" customWidth="1"/>
    <col min="3" max="3" width="6.875" style="156" customWidth="1"/>
    <col min="4" max="4" width="15.625" style="156" customWidth="1"/>
    <col min="5" max="7" width="3.125" style="156" customWidth="1"/>
    <col min="8" max="9" width="15.625" style="156" customWidth="1"/>
    <col min="10" max="12" width="3.125" style="156" customWidth="1"/>
    <col min="13" max="13" width="15.625" style="156" customWidth="1"/>
    <col min="14" max="14" width="15.25" style="156" customWidth="1"/>
    <col min="15" max="17" width="3.125" style="156" customWidth="1"/>
    <col min="18" max="18" width="15.625" style="156" customWidth="1"/>
    <col min="19" max="19" width="15.25" style="156" customWidth="1"/>
    <col min="20" max="22" width="3.125" style="156" customWidth="1"/>
    <col min="23" max="23" width="15.625" style="156" customWidth="1"/>
    <col min="24" max="24" width="4.125" style="156" customWidth="1"/>
    <col min="25" max="256" width="9" style="156"/>
    <col min="257" max="257" width="3.625" style="156" customWidth="1"/>
    <col min="258" max="258" width="4.5" style="156" customWidth="1"/>
    <col min="259" max="259" width="6.875" style="156" customWidth="1"/>
    <col min="260" max="260" width="15.625" style="156" customWidth="1"/>
    <col min="261" max="263" width="3.125" style="156" customWidth="1"/>
    <col min="264" max="265" width="15.625" style="156" customWidth="1"/>
    <col min="266" max="268" width="3.125" style="156" customWidth="1"/>
    <col min="269" max="269" width="15.625" style="156" customWidth="1"/>
    <col min="270" max="270" width="15.25" style="156" customWidth="1"/>
    <col min="271" max="273" width="3.125" style="156" customWidth="1"/>
    <col min="274" max="274" width="15.625" style="156" customWidth="1"/>
    <col min="275" max="275" width="15.25" style="156" customWidth="1"/>
    <col min="276" max="278" width="3.125" style="156" customWidth="1"/>
    <col min="279" max="279" width="15.625" style="156" customWidth="1"/>
    <col min="280" max="280" width="4.125" style="156" customWidth="1"/>
    <col min="281" max="512" width="9" style="156"/>
    <col min="513" max="513" width="3.625" style="156" customWidth="1"/>
    <col min="514" max="514" width="4.5" style="156" customWidth="1"/>
    <col min="515" max="515" width="6.875" style="156" customWidth="1"/>
    <col min="516" max="516" width="15.625" style="156" customWidth="1"/>
    <col min="517" max="519" width="3.125" style="156" customWidth="1"/>
    <col min="520" max="521" width="15.625" style="156" customWidth="1"/>
    <col min="522" max="524" width="3.125" style="156" customWidth="1"/>
    <col min="525" max="525" width="15.625" style="156" customWidth="1"/>
    <col min="526" max="526" width="15.25" style="156" customWidth="1"/>
    <col min="527" max="529" width="3.125" style="156" customWidth="1"/>
    <col min="530" max="530" width="15.625" style="156" customWidth="1"/>
    <col min="531" max="531" width="15.25" style="156" customWidth="1"/>
    <col min="532" max="534" width="3.125" style="156" customWidth="1"/>
    <col min="535" max="535" width="15.625" style="156" customWidth="1"/>
    <col min="536" max="536" width="4.125" style="156" customWidth="1"/>
    <col min="537" max="768" width="9" style="156"/>
    <col min="769" max="769" width="3.625" style="156" customWidth="1"/>
    <col min="770" max="770" width="4.5" style="156" customWidth="1"/>
    <col min="771" max="771" width="6.875" style="156" customWidth="1"/>
    <col min="772" max="772" width="15.625" style="156" customWidth="1"/>
    <col min="773" max="775" width="3.125" style="156" customWidth="1"/>
    <col min="776" max="777" width="15.625" style="156" customWidth="1"/>
    <col min="778" max="780" width="3.125" style="156" customWidth="1"/>
    <col min="781" max="781" width="15.625" style="156" customWidth="1"/>
    <col min="782" max="782" width="15.25" style="156" customWidth="1"/>
    <col min="783" max="785" width="3.125" style="156" customWidth="1"/>
    <col min="786" max="786" width="15.625" style="156" customWidth="1"/>
    <col min="787" max="787" width="15.25" style="156" customWidth="1"/>
    <col min="788" max="790" width="3.125" style="156" customWidth="1"/>
    <col min="791" max="791" width="15.625" style="156" customWidth="1"/>
    <col min="792" max="792" width="4.125" style="156" customWidth="1"/>
    <col min="793" max="1024" width="9" style="156"/>
    <col min="1025" max="1025" width="3.625" style="156" customWidth="1"/>
    <col min="1026" max="1026" width="4.5" style="156" customWidth="1"/>
    <col min="1027" max="1027" width="6.875" style="156" customWidth="1"/>
    <col min="1028" max="1028" width="15.625" style="156" customWidth="1"/>
    <col min="1029" max="1031" width="3.125" style="156" customWidth="1"/>
    <col min="1032" max="1033" width="15.625" style="156" customWidth="1"/>
    <col min="1034" max="1036" width="3.125" style="156" customWidth="1"/>
    <col min="1037" max="1037" width="15.625" style="156" customWidth="1"/>
    <col min="1038" max="1038" width="15.25" style="156" customWidth="1"/>
    <col min="1039" max="1041" width="3.125" style="156" customWidth="1"/>
    <col min="1042" max="1042" width="15.625" style="156" customWidth="1"/>
    <col min="1043" max="1043" width="15.25" style="156" customWidth="1"/>
    <col min="1044" max="1046" width="3.125" style="156" customWidth="1"/>
    <col min="1047" max="1047" width="15.625" style="156" customWidth="1"/>
    <col min="1048" max="1048" width="4.125" style="156" customWidth="1"/>
    <col min="1049" max="1280" width="9" style="156"/>
    <col min="1281" max="1281" width="3.625" style="156" customWidth="1"/>
    <col min="1282" max="1282" width="4.5" style="156" customWidth="1"/>
    <col min="1283" max="1283" width="6.875" style="156" customWidth="1"/>
    <col min="1284" max="1284" width="15.625" style="156" customWidth="1"/>
    <col min="1285" max="1287" width="3.125" style="156" customWidth="1"/>
    <col min="1288" max="1289" width="15.625" style="156" customWidth="1"/>
    <col min="1290" max="1292" width="3.125" style="156" customWidth="1"/>
    <col min="1293" max="1293" width="15.625" style="156" customWidth="1"/>
    <col min="1294" max="1294" width="15.25" style="156" customWidth="1"/>
    <col min="1295" max="1297" width="3.125" style="156" customWidth="1"/>
    <col min="1298" max="1298" width="15.625" style="156" customWidth="1"/>
    <col min="1299" max="1299" width="15.25" style="156" customWidth="1"/>
    <col min="1300" max="1302" width="3.125" style="156" customWidth="1"/>
    <col min="1303" max="1303" width="15.625" style="156" customWidth="1"/>
    <col min="1304" max="1304" width="4.125" style="156" customWidth="1"/>
    <col min="1305" max="1536" width="9" style="156"/>
    <col min="1537" max="1537" width="3.625" style="156" customWidth="1"/>
    <col min="1538" max="1538" width="4.5" style="156" customWidth="1"/>
    <col min="1539" max="1539" width="6.875" style="156" customWidth="1"/>
    <col min="1540" max="1540" width="15.625" style="156" customWidth="1"/>
    <col min="1541" max="1543" width="3.125" style="156" customWidth="1"/>
    <col min="1544" max="1545" width="15.625" style="156" customWidth="1"/>
    <col min="1546" max="1548" width="3.125" style="156" customWidth="1"/>
    <col min="1549" max="1549" width="15.625" style="156" customWidth="1"/>
    <col min="1550" max="1550" width="15.25" style="156" customWidth="1"/>
    <col min="1551" max="1553" width="3.125" style="156" customWidth="1"/>
    <col min="1554" max="1554" width="15.625" style="156" customWidth="1"/>
    <col min="1555" max="1555" width="15.25" style="156" customWidth="1"/>
    <col min="1556" max="1558" width="3.125" style="156" customWidth="1"/>
    <col min="1559" max="1559" width="15.625" style="156" customWidth="1"/>
    <col min="1560" max="1560" width="4.125" style="156" customWidth="1"/>
    <col min="1561" max="1792" width="9" style="156"/>
    <col min="1793" max="1793" width="3.625" style="156" customWidth="1"/>
    <col min="1794" max="1794" width="4.5" style="156" customWidth="1"/>
    <col min="1795" max="1795" width="6.875" style="156" customWidth="1"/>
    <col min="1796" max="1796" width="15.625" style="156" customWidth="1"/>
    <col min="1797" max="1799" width="3.125" style="156" customWidth="1"/>
    <col min="1800" max="1801" width="15.625" style="156" customWidth="1"/>
    <col min="1802" max="1804" width="3.125" style="156" customWidth="1"/>
    <col min="1805" max="1805" width="15.625" style="156" customWidth="1"/>
    <col min="1806" max="1806" width="15.25" style="156" customWidth="1"/>
    <col min="1807" max="1809" width="3.125" style="156" customWidth="1"/>
    <col min="1810" max="1810" width="15.625" style="156" customWidth="1"/>
    <col min="1811" max="1811" width="15.25" style="156" customWidth="1"/>
    <col min="1812" max="1814" width="3.125" style="156" customWidth="1"/>
    <col min="1815" max="1815" width="15.625" style="156" customWidth="1"/>
    <col min="1816" max="1816" width="4.125" style="156" customWidth="1"/>
    <col min="1817" max="2048" width="9" style="156"/>
    <col min="2049" max="2049" width="3.625" style="156" customWidth="1"/>
    <col min="2050" max="2050" width="4.5" style="156" customWidth="1"/>
    <col min="2051" max="2051" width="6.875" style="156" customWidth="1"/>
    <col min="2052" max="2052" width="15.625" style="156" customWidth="1"/>
    <col min="2053" max="2055" width="3.125" style="156" customWidth="1"/>
    <col min="2056" max="2057" width="15.625" style="156" customWidth="1"/>
    <col min="2058" max="2060" width="3.125" style="156" customWidth="1"/>
    <col min="2061" max="2061" width="15.625" style="156" customWidth="1"/>
    <col min="2062" max="2062" width="15.25" style="156" customWidth="1"/>
    <col min="2063" max="2065" width="3.125" style="156" customWidth="1"/>
    <col min="2066" max="2066" width="15.625" style="156" customWidth="1"/>
    <col min="2067" max="2067" width="15.25" style="156" customWidth="1"/>
    <col min="2068" max="2070" width="3.125" style="156" customWidth="1"/>
    <col min="2071" max="2071" width="15.625" style="156" customWidth="1"/>
    <col min="2072" max="2072" width="4.125" style="156" customWidth="1"/>
    <col min="2073" max="2304" width="9" style="156"/>
    <col min="2305" max="2305" width="3.625" style="156" customWidth="1"/>
    <col min="2306" max="2306" width="4.5" style="156" customWidth="1"/>
    <col min="2307" max="2307" width="6.875" style="156" customWidth="1"/>
    <col min="2308" max="2308" width="15.625" style="156" customWidth="1"/>
    <col min="2309" max="2311" width="3.125" style="156" customWidth="1"/>
    <col min="2312" max="2313" width="15.625" style="156" customWidth="1"/>
    <col min="2314" max="2316" width="3.125" style="156" customWidth="1"/>
    <col min="2317" max="2317" width="15.625" style="156" customWidth="1"/>
    <col min="2318" max="2318" width="15.25" style="156" customWidth="1"/>
    <col min="2319" max="2321" width="3.125" style="156" customWidth="1"/>
    <col min="2322" max="2322" width="15.625" style="156" customWidth="1"/>
    <col min="2323" max="2323" width="15.25" style="156" customWidth="1"/>
    <col min="2324" max="2326" width="3.125" style="156" customWidth="1"/>
    <col min="2327" max="2327" width="15.625" style="156" customWidth="1"/>
    <col min="2328" max="2328" width="4.125" style="156" customWidth="1"/>
    <col min="2329" max="2560" width="9" style="156"/>
    <col min="2561" max="2561" width="3.625" style="156" customWidth="1"/>
    <col min="2562" max="2562" width="4.5" style="156" customWidth="1"/>
    <col min="2563" max="2563" width="6.875" style="156" customWidth="1"/>
    <col min="2564" max="2564" width="15.625" style="156" customWidth="1"/>
    <col min="2565" max="2567" width="3.125" style="156" customWidth="1"/>
    <col min="2568" max="2569" width="15.625" style="156" customWidth="1"/>
    <col min="2570" max="2572" width="3.125" style="156" customWidth="1"/>
    <col min="2573" max="2573" width="15.625" style="156" customWidth="1"/>
    <col min="2574" max="2574" width="15.25" style="156" customWidth="1"/>
    <col min="2575" max="2577" width="3.125" style="156" customWidth="1"/>
    <col min="2578" max="2578" width="15.625" style="156" customWidth="1"/>
    <col min="2579" max="2579" width="15.25" style="156" customWidth="1"/>
    <col min="2580" max="2582" width="3.125" style="156" customWidth="1"/>
    <col min="2583" max="2583" width="15.625" style="156" customWidth="1"/>
    <col min="2584" max="2584" width="4.125" style="156" customWidth="1"/>
    <col min="2585" max="2816" width="9" style="156"/>
    <col min="2817" max="2817" width="3.625" style="156" customWidth="1"/>
    <col min="2818" max="2818" width="4.5" style="156" customWidth="1"/>
    <col min="2819" max="2819" width="6.875" style="156" customWidth="1"/>
    <col min="2820" max="2820" width="15.625" style="156" customWidth="1"/>
    <col min="2821" max="2823" width="3.125" style="156" customWidth="1"/>
    <col min="2824" max="2825" width="15.625" style="156" customWidth="1"/>
    <col min="2826" max="2828" width="3.125" style="156" customWidth="1"/>
    <col min="2829" max="2829" width="15.625" style="156" customWidth="1"/>
    <col min="2830" max="2830" width="15.25" style="156" customWidth="1"/>
    <col min="2831" max="2833" width="3.125" style="156" customWidth="1"/>
    <col min="2834" max="2834" width="15.625" style="156" customWidth="1"/>
    <col min="2835" max="2835" width="15.25" style="156" customWidth="1"/>
    <col min="2836" max="2838" width="3.125" style="156" customWidth="1"/>
    <col min="2839" max="2839" width="15.625" style="156" customWidth="1"/>
    <col min="2840" max="2840" width="4.125" style="156" customWidth="1"/>
    <col min="2841" max="3072" width="9" style="156"/>
    <col min="3073" max="3073" width="3.625" style="156" customWidth="1"/>
    <col min="3074" max="3074" width="4.5" style="156" customWidth="1"/>
    <col min="3075" max="3075" width="6.875" style="156" customWidth="1"/>
    <col min="3076" max="3076" width="15.625" style="156" customWidth="1"/>
    <col min="3077" max="3079" width="3.125" style="156" customWidth="1"/>
    <col min="3080" max="3081" width="15.625" style="156" customWidth="1"/>
    <col min="3082" max="3084" width="3.125" style="156" customWidth="1"/>
    <col min="3085" max="3085" width="15.625" style="156" customWidth="1"/>
    <col min="3086" max="3086" width="15.25" style="156" customWidth="1"/>
    <col min="3087" max="3089" width="3.125" style="156" customWidth="1"/>
    <col min="3090" max="3090" width="15.625" style="156" customWidth="1"/>
    <col min="3091" max="3091" width="15.25" style="156" customWidth="1"/>
    <col min="3092" max="3094" width="3.125" style="156" customWidth="1"/>
    <col min="3095" max="3095" width="15.625" style="156" customWidth="1"/>
    <col min="3096" max="3096" width="4.125" style="156" customWidth="1"/>
    <col min="3097" max="3328" width="9" style="156"/>
    <col min="3329" max="3329" width="3.625" style="156" customWidth="1"/>
    <col min="3330" max="3330" width="4.5" style="156" customWidth="1"/>
    <col min="3331" max="3331" width="6.875" style="156" customWidth="1"/>
    <col min="3332" max="3332" width="15.625" style="156" customWidth="1"/>
    <col min="3333" max="3335" width="3.125" style="156" customWidth="1"/>
    <col min="3336" max="3337" width="15.625" style="156" customWidth="1"/>
    <col min="3338" max="3340" width="3.125" style="156" customWidth="1"/>
    <col min="3341" max="3341" width="15.625" style="156" customWidth="1"/>
    <col min="3342" max="3342" width="15.25" style="156" customWidth="1"/>
    <col min="3343" max="3345" width="3.125" style="156" customWidth="1"/>
    <col min="3346" max="3346" width="15.625" style="156" customWidth="1"/>
    <col min="3347" max="3347" width="15.25" style="156" customWidth="1"/>
    <col min="3348" max="3350" width="3.125" style="156" customWidth="1"/>
    <col min="3351" max="3351" width="15.625" style="156" customWidth="1"/>
    <col min="3352" max="3352" width="4.125" style="156" customWidth="1"/>
    <col min="3353" max="3584" width="9" style="156"/>
    <col min="3585" max="3585" width="3.625" style="156" customWidth="1"/>
    <col min="3586" max="3586" width="4.5" style="156" customWidth="1"/>
    <col min="3587" max="3587" width="6.875" style="156" customWidth="1"/>
    <col min="3588" max="3588" width="15.625" style="156" customWidth="1"/>
    <col min="3589" max="3591" width="3.125" style="156" customWidth="1"/>
    <col min="3592" max="3593" width="15.625" style="156" customWidth="1"/>
    <col min="3594" max="3596" width="3.125" style="156" customWidth="1"/>
    <col min="3597" max="3597" width="15.625" style="156" customWidth="1"/>
    <col min="3598" max="3598" width="15.25" style="156" customWidth="1"/>
    <col min="3599" max="3601" width="3.125" style="156" customWidth="1"/>
    <col min="3602" max="3602" width="15.625" style="156" customWidth="1"/>
    <col min="3603" max="3603" width="15.25" style="156" customWidth="1"/>
    <col min="3604" max="3606" width="3.125" style="156" customWidth="1"/>
    <col min="3607" max="3607" width="15.625" style="156" customWidth="1"/>
    <col min="3608" max="3608" width="4.125" style="156" customWidth="1"/>
    <col min="3609" max="3840" width="9" style="156"/>
    <col min="3841" max="3841" width="3.625" style="156" customWidth="1"/>
    <col min="3842" max="3842" width="4.5" style="156" customWidth="1"/>
    <col min="3843" max="3843" width="6.875" style="156" customWidth="1"/>
    <col min="3844" max="3844" width="15.625" style="156" customWidth="1"/>
    <col min="3845" max="3847" width="3.125" style="156" customWidth="1"/>
    <col min="3848" max="3849" width="15.625" style="156" customWidth="1"/>
    <col min="3850" max="3852" width="3.125" style="156" customWidth="1"/>
    <col min="3853" max="3853" width="15.625" style="156" customWidth="1"/>
    <col min="3854" max="3854" width="15.25" style="156" customWidth="1"/>
    <col min="3855" max="3857" width="3.125" style="156" customWidth="1"/>
    <col min="3858" max="3858" width="15.625" style="156" customWidth="1"/>
    <col min="3859" max="3859" width="15.25" style="156" customWidth="1"/>
    <col min="3860" max="3862" width="3.125" style="156" customWidth="1"/>
    <col min="3863" max="3863" width="15.625" style="156" customWidth="1"/>
    <col min="3864" max="3864" width="4.125" style="156" customWidth="1"/>
    <col min="3865" max="4096" width="9" style="156"/>
    <col min="4097" max="4097" width="3.625" style="156" customWidth="1"/>
    <col min="4098" max="4098" width="4.5" style="156" customWidth="1"/>
    <col min="4099" max="4099" width="6.875" style="156" customWidth="1"/>
    <col min="4100" max="4100" width="15.625" style="156" customWidth="1"/>
    <col min="4101" max="4103" width="3.125" style="156" customWidth="1"/>
    <col min="4104" max="4105" width="15.625" style="156" customWidth="1"/>
    <col min="4106" max="4108" width="3.125" style="156" customWidth="1"/>
    <col min="4109" max="4109" width="15.625" style="156" customWidth="1"/>
    <col min="4110" max="4110" width="15.25" style="156" customWidth="1"/>
    <col min="4111" max="4113" width="3.125" style="156" customWidth="1"/>
    <col min="4114" max="4114" width="15.625" style="156" customWidth="1"/>
    <col min="4115" max="4115" width="15.25" style="156" customWidth="1"/>
    <col min="4116" max="4118" width="3.125" style="156" customWidth="1"/>
    <col min="4119" max="4119" width="15.625" style="156" customWidth="1"/>
    <col min="4120" max="4120" width="4.125" style="156" customWidth="1"/>
    <col min="4121" max="4352" width="9" style="156"/>
    <col min="4353" max="4353" width="3.625" style="156" customWidth="1"/>
    <col min="4354" max="4354" width="4.5" style="156" customWidth="1"/>
    <col min="4355" max="4355" width="6.875" style="156" customWidth="1"/>
    <col min="4356" max="4356" width="15.625" style="156" customWidth="1"/>
    <col min="4357" max="4359" width="3.125" style="156" customWidth="1"/>
    <col min="4360" max="4361" width="15.625" style="156" customWidth="1"/>
    <col min="4362" max="4364" width="3.125" style="156" customWidth="1"/>
    <col min="4365" max="4365" width="15.625" style="156" customWidth="1"/>
    <col min="4366" max="4366" width="15.25" style="156" customWidth="1"/>
    <col min="4367" max="4369" width="3.125" style="156" customWidth="1"/>
    <col min="4370" max="4370" width="15.625" style="156" customWidth="1"/>
    <col min="4371" max="4371" width="15.25" style="156" customWidth="1"/>
    <col min="4372" max="4374" width="3.125" style="156" customWidth="1"/>
    <col min="4375" max="4375" width="15.625" style="156" customWidth="1"/>
    <col min="4376" max="4376" width="4.125" style="156" customWidth="1"/>
    <col min="4377" max="4608" width="9" style="156"/>
    <col min="4609" max="4609" width="3.625" style="156" customWidth="1"/>
    <col min="4610" max="4610" width="4.5" style="156" customWidth="1"/>
    <col min="4611" max="4611" width="6.875" style="156" customWidth="1"/>
    <col min="4612" max="4612" width="15.625" style="156" customWidth="1"/>
    <col min="4613" max="4615" width="3.125" style="156" customWidth="1"/>
    <col min="4616" max="4617" width="15.625" style="156" customWidth="1"/>
    <col min="4618" max="4620" width="3.125" style="156" customWidth="1"/>
    <col min="4621" max="4621" width="15.625" style="156" customWidth="1"/>
    <col min="4622" max="4622" width="15.25" style="156" customWidth="1"/>
    <col min="4623" max="4625" width="3.125" style="156" customWidth="1"/>
    <col min="4626" max="4626" width="15.625" style="156" customWidth="1"/>
    <col min="4627" max="4627" width="15.25" style="156" customWidth="1"/>
    <col min="4628" max="4630" width="3.125" style="156" customWidth="1"/>
    <col min="4631" max="4631" width="15.625" style="156" customWidth="1"/>
    <col min="4632" max="4632" width="4.125" style="156" customWidth="1"/>
    <col min="4633" max="4864" width="9" style="156"/>
    <col min="4865" max="4865" width="3.625" style="156" customWidth="1"/>
    <col min="4866" max="4866" width="4.5" style="156" customWidth="1"/>
    <col min="4867" max="4867" width="6.875" style="156" customWidth="1"/>
    <col min="4868" max="4868" width="15.625" style="156" customWidth="1"/>
    <col min="4869" max="4871" width="3.125" style="156" customWidth="1"/>
    <col min="4872" max="4873" width="15.625" style="156" customWidth="1"/>
    <col min="4874" max="4876" width="3.125" style="156" customWidth="1"/>
    <col min="4877" max="4877" width="15.625" style="156" customWidth="1"/>
    <col min="4878" max="4878" width="15.25" style="156" customWidth="1"/>
    <col min="4879" max="4881" width="3.125" style="156" customWidth="1"/>
    <col min="4882" max="4882" width="15.625" style="156" customWidth="1"/>
    <col min="4883" max="4883" width="15.25" style="156" customWidth="1"/>
    <col min="4884" max="4886" width="3.125" style="156" customWidth="1"/>
    <col min="4887" max="4887" width="15.625" style="156" customWidth="1"/>
    <col min="4888" max="4888" width="4.125" style="156" customWidth="1"/>
    <col min="4889" max="5120" width="9" style="156"/>
    <col min="5121" max="5121" width="3.625" style="156" customWidth="1"/>
    <col min="5122" max="5122" width="4.5" style="156" customWidth="1"/>
    <col min="5123" max="5123" width="6.875" style="156" customWidth="1"/>
    <col min="5124" max="5124" width="15.625" style="156" customWidth="1"/>
    <col min="5125" max="5127" width="3.125" style="156" customWidth="1"/>
    <col min="5128" max="5129" width="15.625" style="156" customWidth="1"/>
    <col min="5130" max="5132" width="3.125" style="156" customWidth="1"/>
    <col min="5133" max="5133" width="15.625" style="156" customWidth="1"/>
    <col min="5134" max="5134" width="15.25" style="156" customWidth="1"/>
    <col min="5135" max="5137" width="3.125" style="156" customWidth="1"/>
    <col min="5138" max="5138" width="15.625" style="156" customWidth="1"/>
    <col min="5139" max="5139" width="15.25" style="156" customWidth="1"/>
    <col min="5140" max="5142" width="3.125" style="156" customWidth="1"/>
    <col min="5143" max="5143" width="15.625" style="156" customWidth="1"/>
    <col min="5144" max="5144" width="4.125" style="156" customWidth="1"/>
    <col min="5145" max="5376" width="9" style="156"/>
    <col min="5377" max="5377" width="3.625" style="156" customWidth="1"/>
    <col min="5378" max="5378" width="4.5" style="156" customWidth="1"/>
    <col min="5379" max="5379" width="6.875" style="156" customWidth="1"/>
    <col min="5380" max="5380" width="15.625" style="156" customWidth="1"/>
    <col min="5381" max="5383" width="3.125" style="156" customWidth="1"/>
    <col min="5384" max="5385" width="15.625" style="156" customWidth="1"/>
    <col min="5386" max="5388" width="3.125" style="156" customWidth="1"/>
    <col min="5389" max="5389" width="15.625" style="156" customWidth="1"/>
    <col min="5390" max="5390" width="15.25" style="156" customWidth="1"/>
    <col min="5391" max="5393" width="3.125" style="156" customWidth="1"/>
    <col min="5394" max="5394" width="15.625" style="156" customWidth="1"/>
    <col min="5395" max="5395" width="15.25" style="156" customWidth="1"/>
    <col min="5396" max="5398" width="3.125" style="156" customWidth="1"/>
    <col min="5399" max="5399" width="15.625" style="156" customWidth="1"/>
    <col min="5400" max="5400" width="4.125" style="156" customWidth="1"/>
    <col min="5401" max="5632" width="9" style="156"/>
    <col min="5633" max="5633" width="3.625" style="156" customWidth="1"/>
    <col min="5634" max="5634" width="4.5" style="156" customWidth="1"/>
    <col min="5635" max="5635" width="6.875" style="156" customWidth="1"/>
    <col min="5636" max="5636" width="15.625" style="156" customWidth="1"/>
    <col min="5637" max="5639" width="3.125" style="156" customWidth="1"/>
    <col min="5640" max="5641" width="15.625" style="156" customWidth="1"/>
    <col min="5642" max="5644" width="3.125" style="156" customWidth="1"/>
    <col min="5645" max="5645" width="15.625" style="156" customWidth="1"/>
    <col min="5646" max="5646" width="15.25" style="156" customWidth="1"/>
    <col min="5647" max="5649" width="3.125" style="156" customWidth="1"/>
    <col min="5650" max="5650" width="15.625" style="156" customWidth="1"/>
    <col min="5651" max="5651" width="15.25" style="156" customWidth="1"/>
    <col min="5652" max="5654" width="3.125" style="156" customWidth="1"/>
    <col min="5655" max="5655" width="15.625" style="156" customWidth="1"/>
    <col min="5656" max="5656" width="4.125" style="156" customWidth="1"/>
    <col min="5657" max="5888" width="9" style="156"/>
    <col min="5889" max="5889" width="3.625" style="156" customWidth="1"/>
    <col min="5890" max="5890" width="4.5" style="156" customWidth="1"/>
    <col min="5891" max="5891" width="6.875" style="156" customWidth="1"/>
    <col min="5892" max="5892" width="15.625" style="156" customWidth="1"/>
    <col min="5893" max="5895" width="3.125" style="156" customWidth="1"/>
    <col min="5896" max="5897" width="15.625" style="156" customWidth="1"/>
    <col min="5898" max="5900" width="3.125" style="156" customWidth="1"/>
    <col min="5901" max="5901" width="15.625" style="156" customWidth="1"/>
    <col min="5902" max="5902" width="15.25" style="156" customWidth="1"/>
    <col min="5903" max="5905" width="3.125" style="156" customWidth="1"/>
    <col min="5906" max="5906" width="15.625" style="156" customWidth="1"/>
    <col min="5907" max="5907" width="15.25" style="156" customWidth="1"/>
    <col min="5908" max="5910" width="3.125" style="156" customWidth="1"/>
    <col min="5911" max="5911" width="15.625" style="156" customWidth="1"/>
    <col min="5912" max="5912" width="4.125" style="156" customWidth="1"/>
    <col min="5913" max="6144" width="9" style="156"/>
    <col min="6145" max="6145" width="3.625" style="156" customWidth="1"/>
    <col min="6146" max="6146" width="4.5" style="156" customWidth="1"/>
    <col min="6147" max="6147" width="6.875" style="156" customWidth="1"/>
    <col min="6148" max="6148" width="15.625" style="156" customWidth="1"/>
    <col min="6149" max="6151" width="3.125" style="156" customWidth="1"/>
    <col min="6152" max="6153" width="15.625" style="156" customWidth="1"/>
    <col min="6154" max="6156" width="3.125" style="156" customWidth="1"/>
    <col min="6157" max="6157" width="15.625" style="156" customWidth="1"/>
    <col min="6158" max="6158" width="15.25" style="156" customWidth="1"/>
    <col min="6159" max="6161" width="3.125" style="156" customWidth="1"/>
    <col min="6162" max="6162" width="15.625" style="156" customWidth="1"/>
    <col min="6163" max="6163" width="15.25" style="156" customWidth="1"/>
    <col min="6164" max="6166" width="3.125" style="156" customWidth="1"/>
    <col min="6167" max="6167" width="15.625" style="156" customWidth="1"/>
    <col min="6168" max="6168" width="4.125" style="156" customWidth="1"/>
    <col min="6169" max="6400" width="9" style="156"/>
    <col min="6401" max="6401" width="3.625" style="156" customWidth="1"/>
    <col min="6402" max="6402" width="4.5" style="156" customWidth="1"/>
    <col min="6403" max="6403" width="6.875" style="156" customWidth="1"/>
    <col min="6404" max="6404" width="15.625" style="156" customWidth="1"/>
    <col min="6405" max="6407" width="3.125" style="156" customWidth="1"/>
    <col min="6408" max="6409" width="15.625" style="156" customWidth="1"/>
    <col min="6410" max="6412" width="3.125" style="156" customWidth="1"/>
    <col min="6413" max="6413" width="15.625" style="156" customWidth="1"/>
    <col min="6414" max="6414" width="15.25" style="156" customWidth="1"/>
    <col min="6415" max="6417" width="3.125" style="156" customWidth="1"/>
    <col min="6418" max="6418" width="15.625" style="156" customWidth="1"/>
    <col min="6419" max="6419" width="15.25" style="156" customWidth="1"/>
    <col min="6420" max="6422" width="3.125" style="156" customWidth="1"/>
    <col min="6423" max="6423" width="15.625" style="156" customWidth="1"/>
    <col min="6424" max="6424" width="4.125" style="156" customWidth="1"/>
    <col min="6425" max="6656" width="9" style="156"/>
    <col min="6657" max="6657" width="3.625" style="156" customWidth="1"/>
    <col min="6658" max="6658" width="4.5" style="156" customWidth="1"/>
    <col min="6659" max="6659" width="6.875" style="156" customWidth="1"/>
    <col min="6660" max="6660" width="15.625" style="156" customWidth="1"/>
    <col min="6661" max="6663" width="3.125" style="156" customWidth="1"/>
    <col min="6664" max="6665" width="15.625" style="156" customWidth="1"/>
    <col min="6666" max="6668" width="3.125" style="156" customWidth="1"/>
    <col min="6669" max="6669" width="15.625" style="156" customWidth="1"/>
    <col min="6670" max="6670" width="15.25" style="156" customWidth="1"/>
    <col min="6671" max="6673" width="3.125" style="156" customWidth="1"/>
    <col min="6674" max="6674" width="15.625" style="156" customWidth="1"/>
    <col min="6675" max="6675" width="15.25" style="156" customWidth="1"/>
    <col min="6676" max="6678" width="3.125" style="156" customWidth="1"/>
    <col min="6679" max="6679" width="15.625" style="156" customWidth="1"/>
    <col min="6680" max="6680" width="4.125" style="156" customWidth="1"/>
    <col min="6681" max="6912" width="9" style="156"/>
    <col min="6913" max="6913" width="3.625" style="156" customWidth="1"/>
    <col min="6914" max="6914" width="4.5" style="156" customWidth="1"/>
    <col min="6915" max="6915" width="6.875" style="156" customWidth="1"/>
    <col min="6916" max="6916" width="15.625" style="156" customWidth="1"/>
    <col min="6917" max="6919" width="3.125" style="156" customWidth="1"/>
    <col min="6920" max="6921" width="15.625" style="156" customWidth="1"/>
    <col min="6922" max="6924" width="3.125" style="156" customWidth="1"/>
    <col min="6925" max="6925" width="15.625" style="156" customWidth="1"/>
    <col min="6926" max="6926" width="15.25" style="156" customWidth="1"/>
    <col min="6927" max="6929" width="3.125" style="156" customWidth="1"/>
    <col min="6930" max="6930" width="15.625" style="156" customWidth="1"/>
    <col min="6931" max="6931" width="15.25" style="156" customWidth="1"/>
    <col min="6932" max="6934" width="3.125" style="156" customWidth="1"/>
    <col min="6935" max="6935" width="15.625" style="156" customWidth="1"/>
    <col min="6936" max="6936" width="4.125" style="156" customWidth="1"/>
    <col min="6937" max="7168" width="9" style="156"/>
    <col min="7169" max="7169" width="3.625" style="156" customWidth="1"/>
    <col min="7170" max="7170" width="4.5" style="156" customWidth="1"/>
    <col min="7171" max="7171" width="6.875" style="156" customWidth="1"/>
    <col min="7172" max="7172" width="15.625" style="156" customWidth="1"/>
    <col min="7173" max="7175" width="3.125" style="156" customWidth="1"/>
    <col min="7176" max="7177" width="15.625" style="156" customWidth="1"/>
    <col min="7178" max="7180" width="3.125" style="156" customWidth="1"/>
    <col min="7181" max="7181" width="15.625" style="156" customWidth="1"/>
    <col min="7182" max="7182" width="15.25" style="156" customWidth="1"/>
    <col min="7183" max="7185" width="3.125" style="156" customWidth="1"/>
    <col min="7186" max="7186" width="15.625" style="156" customWidth="1"/>
    <col min="7187" max="7187" width="15.25" style="156" customWidth="1"/>
    <col min="7188" max="7190" width="3.125" style="156" customWidth="1"/>
    <col min="7191" max="7191" width="15.625" style="156" customWidth="1"/>
    <col min="7192" max="7192" width="4.125" style="156" customWidth="1"/>
    <col min="7193" max="7424" width="9" style="156"/>
    <col min="7425" max="7425" width="3.625" style="156" customWidth="1"/>
    <col min="7426" max="7426" width="4.5" style="156" customWidth="1"/>
    <col min="7427" max="7427" width="6.875" style="156" customWidth="1"/>
    <col min="7428" max="7428" width="15.625" style="156" customWidth="1"/>
    <col min="7429" max="7431" width="3.125" style="156" customWidth="1"/>
    <col min="7432" max="7433" width="15.625" style="156" customWidth="1"/>
    <col min="7434" max="7436" width="3.125" style="156" customWidth="1"/>
    <col min="7437" max="7437" width="15.625" style="156" customWidth="1"/>
    <col min="7438" max="7438" width="15.25" style="156" customWidth="1"/>
    <col min="7439" max="7441" width="3.125" style="156" customWidth="1"/>
    <col min="7442" max="7442" width="15.625" style="156" customWidth="1"/>
    <col min="7443" max="7443" width="15.25" style="156" customWidth="1"/>
    <col min="7444" max="7446" width="3.125" style="156" customWidth="1"/>
    <col min="7447" max="7447" width="15.625" style="156" customWidth="1"/>
    <col min="7448" max="7448" width="4.125" style="156" customWidth="1"/>
    <col min="7449" max="7680" width="9" style="156"/>
    <col min="7681" max="7681" width="3.625" style="156" customWidth="1"/>
    <col min="7682" max="7682" width="4.5" style="156" customWidth="1"/>
    <col min="7683" max="7683" width="6.875" style="156" customWidth="1"/>
    <col min="7684" max="7684" width="15.625" style="156" customWidth="1"/>
    <col min="7685" max="7687" width="3.125" style="156" customWidth="1"/>
    <col min="7688" max="7689" width="15.625" style="156" customWidth="1"/>
    <col min="7690" max="7692" width="3.125" style="156" customWidth="1"/>
    <col min="7693" max="7693" width="15.625" style="156" customWidth="1"/>
    <col min="7694" max="7694" width="15.25" style="156" customWidth="1"/>
    <col min="7695" max="7697" width="3.125" style="156" customWidth="1"/>
    <col min="7698" max="7698" width="15.625" style="156" customWidth="1"/>
    <col min="7699" max="7699" width="15.25" style="156" customWidth="1"/>
    <col min="7700" max="7702" width="3.125" style="156" customWidth="1"/>
    <col min="7703" max="7703" width="15.625" style="156" customWidth="1"/>
    <col min="7704" max="7704" width="4.125" style="156" customWidth="1"/>
    <col min="7705" max="7936" width="9" style="156"/>
    <col min="7937" max="7937" width="3.625" style="156" customWidth="1"/>
    <col min="7938" max="7938" width="4.5" style="156" customWidth="1"/>
    <col min="7939" max="7939" width="6.875" style="156" customWidth="1"/>
    <col min="7940" max="7940" width="15.625" style="156" customWidth="1"/>
    <col min="7941" max="7943" width="3.125" style="156" customWidth="1"/>
    <col min="7944" max="7945" width="15.625" style="156" customWidth="1"/>
    <col min="7946" max="7948" width="3.125" style="156" customWidth="1"/>
    <col min="7949" max="7949" width="15.625" style="156" customWidth="1"/>
    <col min="7950" max="7950" width="15.25" style="156" customWidth="1"/>
    <col min="7951" max="7953" width="3.125" style="156" customWidth="1"/>
    <col min="7954" max="7954" width="15.625" style="156" customWidth="1"/>
    <col min="7955" max="7955" width="15.25" style="156" customWidth="1"/>
    <col min="7956" max="7958" width="3.125" style="156" customWidth="1"/>
    <col min="7959" max="7959" width="15.625" style="156" customWidth="1"/>
    <col min="7960" max="7960" width="4.125" style="156" customWidth="1"/>
    <col min="7961" max="8192" width="9" style="156"/>
    <col min="8193" max="8193" width="3.625" style="156" customWidth="1"/>
    <col min="8194" max="8194" width="4.5" style="156" customWidth="1"/>
    <col min="8195" max="8195" width="6.875" style="156" customWidth="1"/>
    <col min="8196" max="8196" width="15.625" style="156" customWidth="1"/>
    <col min="8197" max="8199" width="3.125" style="156" customWidth="1"/>
    <col min="8200" max="8201" width="15.625" style="156" customWidth="1"/>
    <col min="8202" max="8204" width="3.125" style="156" customWidth="1"/>
    <col min="8205" max="8205" width="15.625" style="156" customWidth="1"/>
    <col min="8206" max="8206" width="15.25" style="156" customWidth="1"/>
    <col min="8207" max="8209" width="3.125" style="156" customWidth="1"/>
    <col min="8210" max="8210" width="15.625" style="156" customWidth="1"/>
    <col min="8211" max="8211" width="15.25" style="156" customWidth="1"/>
    <col min="8212" max="8214" width="3.125" style="156" customWidth="1"/>
    <col min="8215" max="8215" width="15.625" style="156" customWidth="1"/>
    <col min="8216" max="8216" width="4.125" style="156" customWidth="1"/>
    <col min="8217" max="8448" width="9" style="156"/>
    <col min="8449" max="8449" width="3.625" style="156" customWidth="1"/>
    <col min="8450" max="8450" width="4.5" style="156" customWidth="1"/>
    <col min="8451" max="8451" width="6.875" style="156" customWidth="1"/>
    <col min="8452" max="8452" width="15.625" style="156" customWidth="1"/>
    <col min="8453" max="8455" width="3.125" style="156" customWidth="1"/>
    <col min="8456" max="8457" width="15.625" style="156" customWidth="1"/>
    <col min="8458" max="8460" width="3.125" style="156" customWidth="1"/>
    <col min="8461" max="8461" width="15.625" style="156" customWidth="1"/>
    <col min="8462" max="8462" width="15.25" style="156" customWidth="1"/>
    <col min="8463" max="8465" width="3.125" style="156" customWidth="1"/>
    <col min="8466" max="8466" width="15.625" style="156" customWidth="1"/>
    <col min="8467" max="8467" width="15.25" style="156" customWidth="1"/>
    <col min="8468" max="8470" width="3.125" style="156" customWidth="1"/>
    <col min="8471" max="8471" width="15.625" style="156" customWidth="1"/>
    <col min="8472" max="8472" width="4.125" style="156" customWidth="1"/>
    <col min="8473" max="8704" width="9" style="156"/>
    <col min="8705" max="8705" width="3.625" style="156" customWidth="1"/>
    <col min="8706" max="8706" width="4.5" style="156" customWidth="1"/>
    <col min="8707" max="8707" width="6.875" style="156" customWidth="1"/>
    <col min="8708" max="8708" width="15.625" style="156" customWidth="1"/>
    <col min="8709" max="8711" width="3.125" style="156" customWidth="1"/>
    <col min="8712" max="8713" width="15.625" style="156" customWidth="1"/>
    <col min="8714" max="8716" width="3.125" style="156" customWidth="1"/>
    <col min="8717" max="8717" width="15.625" style="156" customWidth="1"/>
    <col min="8718" max="8718" width="15.25" style="156" customWidth="1"/>
    <col min="8719" max="8721" width="3.125" style="156" customWidth="1"/>
    <col min="8722" max="8722" width="15.625" style="156" customWidth="1"/>
    <col min="8723" max="8723" width="15.25" style="156" customWidth="1"/>
    <col min="8724" max="8726" width="3.125" style="156" customWidth="1"/>
    <col min="8727" max="8727" width="15.625" style="156" customWidth="1"/>
    <col min="8728" max="8728" width="4.125" style="156" customWidth="1"/>
    <col min="8729" max="8960" width="9" style="156"/>
    <col min="8961" max="8961" width="3.625" style="156" customWidth="1"/>
    <col min="8962" max="8962" width="4.5" style="156" customWidth="1"/>
    <col min="8963" max="8963" width="6.875" style="156" customWidth="1"/>
    <col min="8964" max="8964" width="15.625" style="156" customWidth="1"/>
    <col min="8965" max="8967" width="3.125" style="156" customWidth="1"/>
    <col min="8968" max="8969" width="15.625" style="156" customWidth="1"/>
    <col min="8970" max="8972" width="3.125" style="156" customWidth="1"/>
    <col min="8973" max="8973" width="15.625" style="156" customWidth="1"/>
    <col min="8974" max="8974" width="15.25" style="156" customWidth="1"/>
    <col min="8975" max="8977" width="3.125" style="156" customWidth="1"/>
    <col min="8978" max="8978" width="15.625" style="156" customWidth="1"/>
    <col min="8979" max="8979" width="15.25" style="156" customWidth="1"/>
    <col min="8980" max="8982" width="3.125" style="156" customWidth="1"/>
    <col min="8983" max="8983" width="15.625" style="156" customWidth="1"/>
    <col min="8984" max="8984" width="4.125" style="156" customWidth="1"/>
    <col min="8985" max="9216" width="9" style="156"/>
    <col min="9217" max="9217" width="3.625" style="156" customWidth="1"/>
    <col min="9218" max="9218" width="4.5" style="156" customWidth="1"/>
    <col min="9219" max="9219" width="6.875" style="156" customWidth="1"/>
    <col min="9220" max="9220" width="15.625" style="156" customWidth="1"/>
    <col min="9221" max="9223" width="3.125" style="156" customWidth="1"/>
    <col min="9224" max="9225" width="15.625" style="156" customWidth="1"/>
    <col min="9226" max="9228" width="3.125" style="156" customWidth="1"/>
    <col min="9229" max="9229" width="15.625" style="156" customWidth="1"/>
    <col min="9230" max="9230" width="15.25" style="156" customWidth="1"/>
    <col min="9231" max="9233" width="3.125" style="156" customWidth="1"/>
    <col min="9234" max="9234" width="15.625" style="156" customWidth="1"/>
    <col min="9235" max="9235" width="15.25" style="156" customWidth="1"/>
    <col min="9236" max="9238" width="3.125" style="156" customWidth="1"/>
    <col min="9239" max="9239" width="15.625" style="156" customWidth="1"/>
    <col min="9240" max="9240" width="4.125" style="156" customWidth="1"/>
    <col min="9241" max="9472" width="9" style="156"/>
    <col min="9473" max="9473" width="3.625" style="156" customWidth="1"/>
    <col min="9474" max="9474" width="4.5" style="156" customWidth="1"/>
    <col min="9475" max="9475" width="6.875" style="156" customWidth="1"/>
    <col min="9476" max="9476" width="15.625" style="156" customWidth="1"/>
    <col min="9477" max="9479" width="3.125" style="156" customWidth="1"/>
    <col min="9480" max="9481" width="15.625" style="156" customWidth="1"/>
    <col min="9482" max="9484" width="3.125" style="156" customWidth="1"/>
    <col min="9485" max="9485" width="15.625" style="156" customWidth="1"/>
    <col min="9486" max="9486" width="15.25" style="156" customWidth="1"/>
    <col min="9487" max="9489" width="3.125" style="156" customWidth="1"/>
    <col min="9490" max="9490" width="15.625" style="156" customWidth="1"/>
    <col min="9491" max="9491" width="15.25" style="156" customWidth="1"/>
    <col min="9492" max="9494" width="3.125" style="156" customWidth="1"/>
    <col min="9495" max="9495" width="15.625" style="156" customWidth="1"/>
    <col min="9496" max="9496" width="4.125" style="156" customWidth="1"/>
    <col min="9497" max="9728" width="9" style="156"/>
    <col min="9729" max="9729" width="3.625" style="156" customWidth="1"/>
    <col min="9730" max="9730" width="4.5" style="156" customWidth="1"/>
    <col min="9731" max="9731" width="6.875" style="156" customWidth="1"/>
    <col min="9732" max="9732" width="15.625" style="156" customWidth="1"/>
    <col min="9733" max="9735" width="3.125" style="156" customWidth="1"/>
    <col min="9736" max="9737" width="15.625" style="156" customWidth="1"/>
    <col min="9738" max="9740" width="3.125" style="156" customWidth="1"/>
    <col min="9741" max="9741" width="15.625" style="156" customWidth="1"/>
    <col min="9742" max="9742" width="15.25" style="156" customWidth="1"/>
    <col min="9743" max="9745" width="3.125" style="156" customWidth="1"/>
    <col min="9746" max="9746" width="15.625" style="156" customWidth="1"/>
    <col min="9747" max="9747" width="15.25" style="156" customWidth="1"/>
    <col min="9748" max="9750" width="3.125" style="156" customWidth="1"/>
    <col min="9751" max="9751" width="15.625" style="156" customWidth="1"/>
    <col min="9752" max="9752" width="4.125" style="156" customWidth="1"/>
    <col min="9753" max="9984" width="9" style="156"/>
    <col min="9985" max="9985" width="3.625" style="156" customWidth="1"/>
    <col min="9986" max="9986" width="4.5" style="156" customWidth="1"/>
    <col min="9987" max="9987" width="6.875" style="156" customWidth="1"/>
    <col min="9988" max="9988" width="15.625" style="156" customWidth="1"/>
    <col min="9989" max="9991" width="3.125" style="156" customWidth="1"/>
    <col min="9992" max="9993" width="15.625" style="156" customWidth="1"/>
    <col min="9994" max="9996" width="3.125" style="156" customWidth="1"/>
    <col min="9997" max="9997" width="15.625" style="156" customWidth="1"/>
    <col min="9998" max="9998" width="15.25" style="156" customWidth="1"/>
    <col min="9999" max="10001" width="3.125" style="156" customWidth="1"/>
    <col min="10002" max="10002" width="15.625" style="156" customWidth="1"/>
    <col min="10003" max="10003" width="15.25" style="156" customWidth="1"/>
    <col min="10004" max="10006" width="3.125" style="156" customWidth="1"/>
    <col min="10007" max="10007" width="15.625" style="156" customWidth="1"/>
    <col min="10008" max="10008" width="4.125" style="156" customWidth="1"/>
    <col min="10009" max="10240" width="9" style="156"/>
    <col min="10241" max="10241" width="3.625" style="156" customWidth="1"/>
    <col min="10242" max="10242" width="4.5" style="156" customWidth="1"/>
    <col min="10243" max="10243" width="6.875" style="156" customWidth="1"/>
    <col min="10244" max="10244" width="15.625" style="156" customWidth="1"/>
    <col min="10245" max="10247" width="3.125" style="156" customWidth="1"/>
    <col min="10248" max="10249" width="15.625" style="156" customWidth="1"/>
    <col min="10250" max="10252" width="3.125" style="156" customWidth="1"/>
    <col min="10253" max="10253" width="15.625" style="156" customWidth="1"/>
    <col min="10254" max="10254" width="15.25" style="156" customWidth="1"/>
    <col min="10255" max="10257" width="3.125" style="156" customWidth="1"/>
    <col min="10258" max="10258" width="15.625" style="156" customWidth="1"/>
    <col min="10259" max="10259" width="15.25" style="156" customWidth="1"/>
    <col min="10260" max="10262" width="3.125" style="156" customWidth="1"/>
    <col min="10263" max="10263" width="15.625" style="156" customWidth="1"/>
    <col min="10264" max="10264" width="4.125" style="156" customWidth="1"/>
    <col min="10265" max="10496" width="9" style="156"/>
    <col min="10497" max="10497" width="3.625" style="156" customWidth="1"/>
    <col min="10498" max="10498" width="4.5" style="156" customWidth="1"/>
    <col min="10499" max="10499" width="6.875" style="156" customWidth="1"/>
    <col min="10500" max="10500" width="15.625" style="156" customWidth="1"/>
    <col min="10501" max="10503" width="3.125" style="156" customWidth="1"/>
    <col min="10504" max="10505" width="15.625" style="156" customWidth="1"/>
    <col min="10506" max="10508" width="3.125" style="156" customWidth="1"/>
    <col min="10509" max="10509" width="15.625" style="156" customWidth="1"/>
    <col min="10510" max="10510" width="15.25" style="156" customWidth="1"/>
    <col min="10511" max="10513" width="3.125" style="156" customWidth="1"/>
    <col min="10514" max="10514" width="15.625" style="156" customWidth="1"/>
    <col min="10515" max="10515" width="15.25" style="156" customWidth="1"/>
    <col min="10516" max="10518" width="3.125" style="156" customWidth="1"/>
    <col min="10519" max="10519" width="15.625" style="156" customWidth="1"/>
    <col min="10520" max="10520" width="4.125" style="156" customWidth="1"/>
    <col min="10521" max="10752" width="9" style="156"/>
    <col min="10753" max="10753" width="3.625" style="156" customWidth="1"/>
    <col min="10754" max="10754" width="4.5" style="156" customWidth="1"/>
    <col min="10755" max="10755" width="6.875" style="156" customWidth="1"/>
    <col min="10756" max="10756" width="15.625" style="156" customWidth="1"/>
    <col min="10757" max="10759" width="3.125" style="156" customWidth="1"/>
    <col min="10760" max="10761" width="15.625" style="156" customWidth="1"/>
    <col min="10762" max="10764" width="3.125" style="156" customWidth="1"/>
    <col min="10765" max="10765" width="15.625" style="156" customWidth="1"/>
    <col min="10766" max="10766" width="15.25" style="156" customWidth="1"/>
    <col min="10767" max="10769" width="3.125" style="156" customWidth="1"/>
    <col min="10770" max="10770" width="15.625" style="156" customWidth="1"/>
    <col min="10771" max="10771" width="15.25" style="156" customWidth="1"/>
    <col min="10772" max="10774" width="3.125" style="156" customWidth="1"/>
    <col min="10775" max="10775" width="15.625" style="156" customWidth="1"/>
    <col min="10776" max="10776" width="4.125" style="156" customWidth="1"/>
    <col min="10777" max="11008" width="9" style="156"/>
    <col min="11009" max="11009" width="3.625" style="156" customWidth="1"/>
    <col min="11010" max="11010" width="4.5" style="156" customWidth="1"/>
    <col min="11011" max="11011" width="6.875" style="156" customWidth="1"/>
    <col min="11012" max="11012" width="15.625" style="156" customWidth="1"/>
    <col min="11013" max="11015" width="3.125" style="156" customWidth="1"/>
    <col min="11016" max="11017" width="15.625" style="156" customWidth="1"/>
    <col min="11018" max="11020" width="3.125" style="156" customWidth="1"/>
    <col min="11021" max="11021" width="15.625" style="156" customWidth="1"/>
    <col min="11022" max="11022" width="15.25" style="156" customWidth="1"/>
    <col min="11023" max="11025" width="3.125" style="156" customWidth="1"/>
    <col min="11026" max="11026" width="15.625" style="156" customWidth="1"/>
    <col min="11027" max="11027" width="15.25" style="156" customWidth="1"/>
    <col min="11028" max="11030" width="3.125" style="156" customWidth="1"/>
    <col min="11031" max="11031" width="15.625" style="156" customWidth="1"/>
    <col min="11032" max="11032" width="4.125" style="156" customWidth="1"/>
    <col min="11033" max="11264" width="9" style="156"/>
    <col min="11265" max="11265" width="3.625" style="156" customWidth="1"/>
    <col min="11266" max="11266" width="4.5" style="156" customWidth="1"/>
    <col min="11267" max="11267" width="6.875" style="156" customWidth="1"/>
    <col min="11268" max="11268" width="15.625" style="156" customWidth="1"/>
    <col min="11269" max="11271" width="3.125" style="156" customWidth="1"/>
    <col min="11272" max="11273" width="15.625" style="156" customWidth="1"/>
    <col min="11274" max="11276" width="3.125" style="156" customWidth="1"/>
    <col min="11277" max="11277" width="15.625" style="156" customWidth="1"/>
    <col min="11278" max="11278" width="15.25" style="156" customWidth="1"/>
    <col min="11279" max="11281" width="3.125" style="156" customWidth="1"/>
    <col min="11282" max="11282" width="15.625" style="156" customWidth="1"/>
    <col min="11283" max="11283" width="15.25" style="156" customWidth="1"/>
    <col min="11284" max="11286" width="3.125" style="156" customWidth="1"/>
    <col min="11287" max="11287" width="15.625" style="156" customWidth="1"/>
    <col min="11288" max="11288" width="4.125" style="156" customWidth="1"/>
    <col min="11289" max="11520" width="9" style="156"/>
    <col min="11521" max="11521" width="3.625" style="156" customWidth="1"/>
    <col min="11522" max="11522" width="4.5" style="156" customWidth="1"/>
    <col min="11523" max="11523" width="6.875" style="156" customWidth="1"/>
    <col min="11524" max="11524" width="15.625" style="156" customWidth="1"/>
    <col min="11525" max="11527" width="3.125" style="156" customWidth="1"/>
    <col min="11528" max="11529" width="15.625" style="156" customWidth="1"/>
    <col min="11530" max="11532" width="3.125" style="156" customWidth="1"/>
    <col min="11533" max="11533" width="15.625" style="156" customWidth="1"/>
    <col min="11534" max="11534" width="15.25" style="156" customWidth="1"/>
    <col min="11535" max="11537" width="3.125" style="156" customWidth="1"/>
    <col min="11538" max="11538" width="15.625" style="156" customWidth="1"/>
    <col min="11539" max="11539" width="15.25" style="156" customWidth="1"/>
    <col min="11540" max="11542" width="3.125" style="156" customWidth="1"/>
    <col min="11543" max="11543" width="15.625" style="156" customWidth="1"/>
    <col min="11544" max="11544" width="4.125" style="156" customWidth="1"/>
    <col min="11545" max="11776" width="9" style="156"/>
    <col min="11777" max="11777" width="3.625" style="156" customWidth="1"/>
    <col min="11778" max="11778" width="4.5" style="156" customWidth="1"/>
    <col min="11779" max="11779" width="6.875" style="156" customWidth="1"/>
    <col min="11780" max="11780" width="15.625" style="156" customWidth="1"/>
    <col min="11781" max="11783" width="3.125" style="156" customWidth="1"/>
    <col min="11784" max="11785" width="15.625" style="156" customWidth="1"/>
    <col min="11786" max="11788" width="3.125" style="156" customWidth="1"/>
    <col min="11789" max="11789" width="15.625" style="156" customWidth="1"/>
    <col min="11790" max="11790" width="15.25" style="156" customWidth="1"/>
    <col min="11791" max="11793" width="3.125" style="156" customWidth="1"/>
    <col min="11794" max="11794" width="15.625" style="156" customWidth="1"/>
    <col min="11795" max="11795" width="15.25" style="156" customWidth="1"/>
    <col min="11796" max="11798" width="3.125" style="156" customWidth="1"/>
    <col min="11799" max="11799" width="15.625" style="156" customWidth="1"/>
    <col min="11800" max="11800" width="4.125" style="156" customWidth="1"/>
    <col min="11801" max="12032" width="9" style="156"/>
    <col min="12033" max="12033" width="3.625" style="156" customWidth="1"/>
    <col min="12034" max="12034" width="4.5" style="156" customWidth="1"/>
    <col min="12035" max="12035" width="6.875" style="156" customWidth="1"/>
    <col min="12036" max="12036" width="15.625" style="156" customWidth="1"/>
    <col min="12037" max="12039" width="3.125" style="156" customWidth="1"/>
    <col min="12040" max="12041" width="15.625" style="156" customWidth="1"/>
    <col min="12042" max="12044" width="3.125" style="156" customWidth="1"/>
    <col min="12045" max="12045" width="15.625" style="156" customWidth="1"/>
    <col min="12046" max="12046" width="15.25" style="156" customWidth="1"/>
    <col min="12047" max="12049" width="3.125" style="156" customWidth="1"/>
    <col min="12050" max="12050" width="15.625" style="156" customWidth="1"/>
    <col min="12051" max="12051" width="15.25" style="156" customWidth="1"/>
    <col min="12052" max="12054" width="3.125" style="156" customWidth="1"/>
    <col min="12055" max="12055" width="15.625" style="156" customWidth="1"/>
    <col min="12056" max="12056" width="4.125" style="156" customWidth="1"/>
    <col min="12057" max="12288" width="9" style="156"/>
    <col min="12289" max="12289" width="3.625" style="156" customWidth="1"/>
    <col min="12290" max="12290" width="4.5" style="156" customWidth="1"/>
    <col min="12291" max="12291" width="6.875" style="156" customWidth="1"/>
    <col min="12292" max="12292" width="15.625" style="156" customWidth="1"/>
    <col min="12293" max="12295" width="3.125" style="156" customWidth="1"/>
    <col min="12296" max="12297" width="15.625" style="156" customWidth="1"/>
    <col min="12298" max="12300" width="3.125" style="156" customWidth="1"/>
    <col min="12301" max="12301" width="15.625" style="156" customWidth="1"/>
    <col min="12302" max="12302" width="15.25" style="156" customWidth="1"/>
    <col min="12303" max="12305" width="3.125" style="156" customWidth="1"/>
    <col min="12306" max="12306" width="15.625" style="156" customWidth="1"/>
    <col min="12307" max="12307" width="15.25" style="156" customWidth="1"/>
    <col min="12308" max="12310" width="3.125" style="156" customWidth="1"/>
    <col min="12311" max="12311" width="15.625" style="156" customWidth="1"/>
    <col min="12312" max="12312" width="4.125" style="156" customWidth="1"/>
    <col min="12313" max="12544" width="9" style="156"/>
    <col min="12545" max="12545" width="3.625" style="156" customWidth="1"/>
    <col min="12546" max="12546" width="4.5" style="156" customWidth="1"/>
    <col min="12547" max="12547" width="6.875" style="156" customWidth="1"/>
    <col min="12548" max="12548" width="15.625" style="156" customWidth="1"/>
    <col min="12549" max="12551" width="3.125" style="156" customWidth="1"/>
    <col min="12552" max="12553" width="15.625" style="156" customWidth="1"/>
    <col min="12554" max="12556" width="3.125" style="156" customWidth="1"/>
    <col min="12557" max="12557" width="15.625" style="156" customWidth="1"/>
    <col min="12558" max="12558" width="15.25" style="156" customWidth="1"/>
    <col min="12559" max="12561" width="3.125" style="156" customWidth="1"/>
    <col min="12562" max="12562" width="15.625" style="156" customWidth="1"/>
    <col min="12563" max="12563" width="15.25" style="156" customWidth="1"/>
    <col min="12564" max="12566" width="3.125" style="156" customWidth="1"/>
    <col min="12567" max="12567" width="15.625" style="156" customWidth="1"/>
    <col min="12568" max="12568" width="4.125" style="156" customWidth="1"/>
    <col min="12569" max="12800" width="9" style="156"/>
    <col min="12801" max="12801" width="3.625" style="156" customWidth="1"/>
    <col min="12802" max="12802" width="4.5" style="156" customWidth="1"/>
    <col min="12803" max="12803" width="6.875" style="156" customWidth="1"/>
    <col min="12804" max="12804" width="15.625" style="156" customWidth="1"/>
    <col min="12805" max="12807" width="3.125" style="156" customWidth="1"/>
    <col min="12808" max="12809" width="15.625" style="156" customWidth="1"/>
    <col min="12810" max="12812" width="3.125" style="156" customWidth="1"/>
    <col min="12813" max="12813" width="15.625" style="156" customWidth="1"/>
    <col min="12814" max="12814" width="15.25" style="156" customWidth="1"/>
    <col min="12815" max="12817" width="3.125" style="156" customWidth="1"/>
    <col min="12818" max="12818" width="15.625" style="156" customWidth="1"/>
    <col min="12819" max="12819" width="15.25" style="156" customWidth="1"/>
    <col min="12820" max="12822" width="3.125" style="156" customWidth="1"/>
    <col min="12823" max="12823" width="15.625" style="156" customWidth="1"/>
    <col min="12824" max="12824" width="4.125" style="156" customWidth="1"/>
    <col min="12825" max="13056" width="9" style="156"/>
    <col min="13057" max="13057" width="3.625" style="156" customWidth="1"/>
    <col min="13058" max="13058" width="4.5" style="156" customWidth="1"/>
    <col min="13059" max="13059" width="6.875" style="156" customWidth="1"/>
    <col min="13060" max="13060" width="15.625" style="156" customWidth="1"/>
    <col min="13061" max="13063" width="3.125" style="156" customWidth="1"/>
    <col min="13064" max="13065" width="15.625" style="156" customWidth="1"/>
    <col min="13066" max="13068" width="3.125" style="156" customWidth="1"/>
    <col min="13069" max="13069" width="15.625" style="156" customWidth="1"/>
    <col min="13070" max="13070" width="15.25" style="156" customWidth="1"/>
    <col min="13071" max="13073" width="3.125" style="156" customWidth="1"/>
    <col min="13074" max="13074" width="15.625" style="156" customWidth="1"/>
    <col min="13075" max="13075" width="15.25" style="156" customWidth="1"/>
    <col min="13076" max="13078" width="3.125" style="156" customWidth="1"/>
    <col min="13079" max="13079" width="15.625" style="156" customWidth="1"/>
    <col min="13080" max="13080" width="4.125" style="156" customWidth="1"/>
    <col min="13081" max="13312" width="9" style="156"/>
    <col min="13313" max="13313" width="3.625" style="156" customWidth="1"/>
    <col min="13314" max="13314" width="4.5" style="156" customWidth="1"/>
    <col min="13315" max="13315" width="6.875" style="156" customWidth="1"/>
    <col min="13316" max="13316" width="15.625" style="156" customWidth="1"/>
    <col min="13317" max="13319" width="3.125" style="156" customWidth="1"/>
    <col min="13320" max="13321" width="15.625" style="156" customWidth="1"/>
    <col min="13322" max="13324" width="3.125" style="156" customWidth="1"/>
    <col min="13325" max="13325" width="15.625" style="156" customWidth="1"/>
    <col min="13326" max="13326" width="15.25" style="156" customWidth="1"/>
    <col min="13327" max="13329" width="3.125" style="156" customWidth="1"/>
    <col min="13330" max="13330" width="15.625" style="156" customWidth="1"/>
    <col min="13331" max="13331" width="15.25" style="156" customWidth="1"/>
    <col min="13332" max="13334" width="3.125" style="156" customWidth="1"/>
    <col min="13335" max="13335" width="15.625" style="156" customWidth="1"/>
    <col min="13336" max="13336" width="4.125" style="156" customWidth="1"/>
    <col min="13337" max="13568" width="9" style="156"/>
    <col min="13569" max="13569" width="3.625" style="156" customWidth="1"/>
    <col min="13570" max="13570" width="4.5" style="156" customWidth="1"/>
    <col min="13571" max="13571" width="6.875" style="156" customWidth="1"/>
    <col min="13572" max="13572" width="15.625" style="156" customWidth="1"/>
    <col min="13573" max="13575" width="3.125" style="156" customWidth="1"/>
    <col min="13576" max="13577" width="15.625" style="156" customWidth="1"/>
    <col min="13578" max="13580" width="3.125" style="156" customWidth="1"/>
    <col min="13581" max="13581" width="15.625" style="156" customWidth="1"/>
    <col min="13582" max="13582" width="15.25" style="156" customWidth="1"/>
    <col min="13583" max="13585" width="3.125" style="156" customWidth="1"/>
    <col min="13586" max="13586" width="15.625" style="156" customWidth="1"/>
    <col min="13587" max="13587" width="15.25" style="156" customWidth="1"/>
    <col min="13588" max="13590" width="3.125" style="156" customWidth="1"/>
    <col min="13591" max="13591" width="15.625" style="156" customWidth="1"/>
    <col min="13592" max="13592" width="4.125" style="156" customWidth="1"/>
    <col min="13593" max="13824" width="9" style="156"/>
    <col min="13825" max="13825" width="3.625" style="156" customWidth="1"/>
    <col min="13826" max="13826" width="4.5" style="156" customWidth="1"/>
    <col min="13827" max="13827" width="6.875" style="156" customWidth="1"/>
    <col min="13828" max="13828" width="15.625" style="156" customWidth="1"/>
    <col min="13829" max="13831" width="3.125" style="156" customWidth="1"/>
    <col min="13832" max="13833" width="15.625" style="156" customWidth="1"/>
    <col min="13834" max="13836" width="3.125" style="156" customWidth="1"/>
    <col min="13837" max="13837" width="15.625" style="156" customWidth="1"/>
    <col min="13838" max="13838" width="15.25" style="156" customWidth="1"/>
    <col min="13839" max="13841" width="3.125" style="156" customWidth="1"/>
    <col min="13842" max="13842" width="15.625" style="156" customWidth="1"/>
    <col min="13843" max="13843" width="15.25" style="156" customWidth="1"/>
    <col min="13844" max="13846" width="3.125" style="156" customWidth="1"/>
    <col min="13847" max="13847" width="15.625" style="156" customWidth="1"/>
    <col min="13848" max="13848" width="4.125" style="156" customWidth="1"/>
    <col min="13849" max="14080" width="9" style="156"/>
    <col min="14081" max="14081" width="3.625" style="156" customWidth="1"/>
    <col min="14082" max="14082" width="4.5" style="156" customWidth="1"/>
    <col min="14083" max="14083" width="6.875" style="156" customWidth="1"/>
    <col min="14084" max="14084" width="15.625" style="156" customWidth="1"/>
    <col min="14085" max="14087" width="3.125" style="156" customWidth="1"/>
    <col min="14088" max="14089" width="15.625" style="156" customWidth="1"/>
    <col min="14090" max="14092" width="3.125" style="156" customWidth="1"/>
    <col min="14093" max="14093" width="15.625" style="156" customWidth="1"/>
    <col min="14094" max="14094" width="15.25" style="156" customWidth="1"/>
    <col min="14095" max="14097" width="3.125" style="156" customWidth="1"/>
    <col min="14098" max="14098" width="15.625" style="156" customWidth="1"/>
    <col min="14099" max="14099" width="15.25" style="156" customWidth="1"/>
    <col min="14100" max="14102" width="3.125" style="156" customWidth="1"/>
    <col min="14103" max="14103" width="15.625" style="156" customWidth="1"/>
    <col min="14104" max="14104" width="4.125" style="156" customWidth="1"/>
    <col min="14105" max="14336" width="9" style="156"/>
    <col min="14337" max="14337" width="3.625" style="156" customWidth="1"/>
    <col min="14338" max="14338" width="4.5" style="156" customWidth="1"/>
    <col min="14339" max="14339" width="6.875" style="156" customWidth="1"/>
    <col min="14340" max="14340" width="15.625" style="156" customWidth="1"/>
    <col min="14341" max="14343" width="3.125" style="156" customWidth="1"/>
    <col min="14344" max="14345" width="15.625" style="156" customWidth="1"/>
    <col min="14346" max="14348" width="3.125" style="156" customWidth="1"/>
    <col min="14349" max="14349" width="15.625" style="156" customWidth="1"/>
    <col min="14350" max="14350" width="15.25" style="156" customWidth="1"/>
    <col min="14351" max="14353" width="3.125" style="156" customWidth="1"/>
    <col min="14354" max="14354" width="15.625" style="156" customWidth="1"/>
    <col min="14355" max="14355" width="15.25" style="156" customWidth="1"/>
    <col min="14356" max="14358" width="3.125" style="156" customWidth="1"/>
    <col min="14359" max="14359" width="15.625" style="156" customWidth="1"/>
    <col min="14360" max="14360" width="4.125" style="156" customWidth="1"/>
    <col min="14361" max="14592" width="9" style="156"/>
    <col min="14593" max="14593" width="3.625" style="156" customWidth="1"/>
    <col min="14594" max="14594" width="4.5" style="156" customWidth="1"/>
    <col min="14595" max="14595" width="6.875" style="156" customWidth="1"/>
    <col min="14596" max="14596" width="15.625" style="156" customWidth="1"/>
    <col min="14597" max="14599" width="3.125" style="156" customWidth="1"/>
    <col min="14600" max="14601" width="15.625" style="156" customWidth="1"/>
    <col min="14602" max="14604" width="3.125" style="156" customWidth="1"/>
    <col min="14605" max="14605" width="15.625" style="156" customWidth="1"/>
    <col min="14606" max="14606" width="15.25" style="156" customWidth="1"/>
    <col min="14607" max="14609" width="3.125" style="156" customWidth="1"/>
    <col min="14610" max="14610" width="15.625" style="156" customWidth="1"/>
    <col min="14611" max="14611" width="15.25" style="156" customWidth="1"/>
    <col min="14612" max="14614" width="3.125" style="156" customWidth="1"/>
    <col min="14615" max="14615" width="15.625" style="156" customWidth="1"/>
    <col min="14616" max="14616" width="4.125" style="156" customWidth="1"/>
    <col min="14617" max="14848" width="9" style="156"/>
    <col min="14849" max="14849" width="3.625" style="156" customWidth="1"/>
    <col min="14850" max="14850" width="4.5" style="156" customWidth="1"/>
    <col min="14851" max="14851" width="6.875" style="156" customWidth="1"/>
    <col min="14852" max="14852" width="15.625" style="156" customWidth="1"/>
    <col min="14853" max="14855" width="3.125" style="156" customWidth="1"/>
    <col min="14856" max="14857" width="15.625" style="156" customWidth="1"/>
    <col min="14858" max="14860" width="3.125" style="156" customWidth="1"/>
    <col min="14861" max="14861" width="15.625" style="156" customWidth="1"/>
    <col min="14862" max="14862" width="15.25" style="156" customWidth="1"/>
    <col min="14863" max="14865" width="3.125" style="156" customWidth="1"/>
    <col min="14866" max="14866" width="15.625" style="156" customWidth="1"/>
    <col min="14867" max="14867" width="15.25" style="156" customWidth="1"/>
    <col min="14868" max="14870" width="3.125" style="156" customWidth="1"/>
    <col min="14871" max="14871" width="15.625" style="156" customWidth="1"/>
    <col min="14872" max="14872" width="4.125" style="156" customWidth="1"/>
    <col min="14873" max="15104" width="9" style="156"/>
    <col min="15105" max="15105" width="3.625" style="156" customWidth="1"/>
    <col min="15106" max="15106" width="4.5" style="156" customWidth="1"/>
    <col min="15107" max="15107" width="6.875" style="156" customWidth="1"/>
    <col min="15108" max="15108" width="15.625" style="156" customWidth="1"/>
    <col min="15109" max="15111" width="3.125" style="156" customWidth="1"/>
    <col min="15112" max="15113" width="15.625" style="156" customWidth="1"/>
    <col min="15114" max="15116" width="3.125" style="156" customWidth="1"/>
    <col min="15117" max="15117" width="15.625" style="156" customWidth="1"/>
    <col min="15118" max="15118" width="15.25" style="156" customWidth="1"/>
    <col min="15119" max="15121" width="3.125" style="156" customWidth="1"/>
    <col min="15122" max="15122" width="15.625" style="156" customWidth="1"/>
    <col min="15123" max="15123" width="15.25" style="156" customWidth="1"/>
    <col min="15124" max="15126" width="3.125" style="156" customWidth="1"/>
    <col min="15127" max="15127" width="15.625" style="156" customWidth="1"/>
    <col min="15128" max="15128" width="4.125" style="156" customWidth="1"/>
    <col min="15129" max="15360" width="9" style="156"/>
    <col min="15361" max="15361" width="3.625" style="156" customWidth="1"/>
    <col min="15362" max="15362" width="4.5" style="156" customWidth="1"/>
    <col min="15363" max="15363" width="6.875" style="156" customWidth="1"/>
    <col min="15364" max="15364" width="15.625" style="156" customWidth="1"/>
    <col min="15365" max="15367" width="3.125" style="156" customWidth="1"/>
    <col min="15368" max="15369" width="15.625" style="156" customWidth="1"/>
    <col min="15370" max="15372" width="3.125" style="156" customWidth="1"/>
    <col min="15373" max="15373" width="15.625" style="156" customWidth="1"/>
    <col min="15374" max="15374" width="15.25" style="156" customWidth="1"/>
    <col min="15375" max="15377" width="3.125" style="156" customWidth="1"/>
    <col min="15378" max="15378" width="15.625" style="156" customWidth="1"/>
    <col min="15379" max="15379" width="15.25" style="156" customWidth="1"/>
    <col min="15380" max="15382" width="3.125" style="156" customWidth="1"/>
    <col min="15383" max="15383" width="15.625" style="156" customWidth="1"/>
    <col min="15384" max="15384" width="4.125" style="156" customWidth="1"/>
    <col min="15385" max="15616" width="9" style="156"/>
    <col min="15617" max="15617" width="3.625" style="156" customWidth="1"/>
    <col min="15618" max="15618" width="4.5" style="156" customWidth="1"/>
    <col min="15619" max="15619" width="6.875" style="156" customWidth="1"/>
    <col min="15620" max="15620" width="15.625" style="156" customWidth="1"/>
    <col min="15621" max="15623" width="3.125" style="156" customWidth="1"/>
    <col min="15624" max="15625" width="15.625" style="156" customWidth="1"/>
    <col min="15626" max="15628" width="3.125" style="156" customWidth="1"/>
    <col min="15629" max="15629" width="15.625" style="156" customWidth="1"/>
    <col min="15630" max="15630" width="15.25" style="156" customWidth="1"/>
    <col min="15631" max="15633" width="3.125" style="156" customWidth="1"/>
    <col min="15634" max="15634" width="15.625" style="156" customWidth="1"/>
    <col min="15635" max="15635" width="15.25" style="156" customWidth="1"/>
    <col min="15636" max="15638" width="3.125" style="156" customWidth="1"/>
    <col min="15639" max="15639" width="15.625" style="156" customWidth="1"/>
    <col min="15640" max="15640" width="4.125" style="156" customWidth="1"/>
    <col min="15641" max="15872" width="9" style="156"/>
    <col min="15873" max="15873" width="3.625" style="156" customWidth="1"/>
    <col min="15874" max="15874" width="4.5" style="156" customWidth="1"/>
    <col min="15875" max="15875" width="6.875" style="156" customWidth="1"/>
    <col min="15876" max="15876" width="15.625" style="156" customWidth="1"/>
    <col min="15877" max="15879" width="3.125" style="156" customWidth="1"/>
    <col min="15880" max="15881" width="15.625" style="156" customWidth="1"/>
    <col min="15882" max="15884" width="3.125" style="156" customWidth="1"/>
    <col min="15885" max="15885" width="15.625" style="156" customWidth="1"/>
    <col min="15886" max="15886" width="15.25" style="156" customWidth="1"/>
    <col min="15887" max="15889" width="3.125" style="156" customWidth="1"/>
    <col min="15890" max="15890" width="15.625" style="156" customWidth="1"/>
    <col min="15891" max="15891" width="15.25" style="156" customWidth="1"/>
    <col min="15892" max="15894" width="3.125" style="156" customWidth="1"/>
    <col min="15895" max="15895" width="15.625" style="156" customWidth="1"/>
    <col min="15896" max="15896" width="4.125" style="156" customWidth="1"/>
    <col min="15897" max="16128" width="9" style="156"/>
    <col min="16129" max="16129" width="3.625" style="156" customWidth="1"/>
    <col min="16130" max="16130" width="4.5" style="156" customWidth="1"/>
    <col min="16131" max="16131" width="6.875" style="156" customWidth="1"/>
    <col min="16132" max="16132" width="15.625" style="156" customWidth="1"/>
    <col min="16133" max="16135" width="3.125" style="156" customWidth="1"/>
    <col min="16136" max="16137" width="15.625" style="156" customWidth="1"/>
    <col min="16138" max="16140" width="3.125" style="156" customWidth="1"/>
    <col min="16141" max="16141" width="15.625" style="156" customWidth="1"/>
    <col min="16142" max="16142" width="15.25" style="156" customWidth="1"/>
    <col min="16143" max="16145" width="3.125" style="156" customWidth="1"/>
    <col min="16146" max="16146" width="15.625" style="156" customWidth="1"/>
    <col min="16147" max="16147" width="15.25" style="156" customWidth="1"/>
    <col min="16148" max="16150" width="3.125" style="156" customWidth="1"/>
    <col min="16151" max="16151" width="15.625" style="156" customWidth="1"/>
    <col min="16152" max="16152" width="4.125" style="156" customWidth="1"/>
    <col min="16153" max="16384" width="9" style="156"/>
  </cols>
  <sheetData>
    <row r="1" spans="1:24" ht="14.25" thickBot="1">
      <c r="A1" s="154"/>
      <c r="B1" s="154"/>
      <c r="C1" s="154"/>
      <c r="D1" s="154"/>
      <c r="E1" s="155" t="s">
        <v>82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1:24">
      <c r="A2" s="154"/>
      <c r="B2" s="420"/>
      <c r="C2" s="421"/>
      <c r="D2" s="227" t="str">
        <f>'2部'!A1</f>
        <v>2016年度秋季リーグ戦【2部】Aブロック</v>
      </c>
      <c r="E2" s="228"/>
      <c r="F2" s="228"/>
      <c r="G2" s="228"/>
      <c r="H2" s="228"/>
      <c r="I2" s="228"/>
      <c r="J2" s="228"/>
      <c r="K2" s="228"/>
      <c r="L2" s="228"/>
      <c r="M2" s="229"/>
      <c r="N2" s="157" t="str">
        <f>'2部'!K1</f>
        <v>2016年度秋季リーグ戦【2部】Bブロック</v>
      </c>
      <c r="O2" s="158"/>
      <c r="P2" s="158"/>
      <c r="Q2" s="158"/>
      <c r="R2" s="158"/>
      <c r="S2" s="158"/>
      <c r="T2" s="158"/>
      <c r="U2" s="158"/>
      <c r="V2" s="158"/>
      <c r="W2" s="159"/>
      <c r="X2" s="160"/>
    </row>
    <row r="3" spans="1:24" ht="14.25" thickBot="1">
      <c r="A3" s="154"/>
      <c r="B3" s="161" t="s">
        <v>83</v>
      </c>
      <c r="C3" s="162"/>
      <c r="D3" s="163" t="s">
        <v>84</v>
      </c>
      <c r="E3" s="164"/>
      <c r="F3" s="164"/>
      <c r="G3" s="164"/>
      <c r="H3" s="164"/>
      <c r="I3" s="164" t="s">
        <v>85</v>
      </c>
      <c r="J3" s="164"/>
      <c r="K3" s="164"/>
      <c r="L3" s="164"/>
      <c r="M3" s="165"/>
      <c r="N3" s="163" t="s">
        <v>86</v>
      </c>
      <c r="O3" s="164"/>
      <c r="P3" s="164"/>
      <c r="Q3" s="164"/>
      <c r="R3" s="164"/>
      <c r="S3" s="164" t="s">
        <v>87</v>
      </c>
      <c r="T3" s="164"/>
      <c r="U3" s="164"/>
      <c r="V3" s="164"/>
      <c r="W3" s="165"/>
      <c r="X3" s="154"/>
    </row>
    <row r="4" spans="1:24" ht="14.25" thickBot="1">
      <c r="A4" s="154"/>
      <c r="B4" s="422" t="s">
        <v>88</v>
      </c>
      <c r="C4" s="423"/>
      <c r="D4" s="231" t="str">
        <f>H28秋順位!F16</f>
        <v>はねの会</v>
      </c>
      <c r="E4" s="232">
        <f>IF(D26&lt;4,0,1)</f>
        <v>0</v>
      </c>
      <c r="F4" s="233"/>
      <c r="G4" s="234">
        <f>IF(H26&lt;4,0,1)</f>
        <v>1</v>
      </c>
      <c r="H4" s="371" t="str">
        <f>H28秋順位!F18</f>
        <v>湘南フライングシャトラーズ</v>
      </c>
      <c r="I4" s="231" t="str">
        <f>H28秋順位!F17</f>
        <v>ＬＵＣＫＹ</v>
      </c>
      <c r="J4" s="233">
        <f>IF(I26&lt;4,0,1)</f>
        <v>0</v>
      </c>
      <c r="K4" s="233"/>
      <c r="L4" s="234">
        <f>IF(M26&lt;4,0,1)</f>
        <v>1</v>
      </c>
      <c r="M4" s="173" t="str">
        <f>H28秋順位!F19</f>
        <v>ＰＩＥＲＯ</v>
      </c>
      <c r="N4" s="231" t="str">
        <f>H28秋順位!H16</f>
        <v>ぎんなん会</v>
      </c>
      <c r="O4" s="232">
        <f>IF(N26&lt;4,0,1)</f>
        <v>1</v>
      </c>
      <c r="P4" s="233"/>
      <c r="Q4" s="234">
        <f>IF(R26&lt;4,0,1)</f>
        <v>0</v>
      </c>
      <c r="R4" s="172" t="str">
        <f>H28秋順位!H18</f>
        <v>パーシモン</v>
      </c>
      <c r="S4" s="231" t="str">
        <f>H28秋順位!H17</f>
        <v>磯子クラブ</v>
      </c>
      <c r="T4" s="232">
        <f>IF(S26&lt;4,0,1)</f>
        <v>0</v>
      </c>
      <c r="U4" s="233"/>
      <c r="V4" s="234">
        <f>IF(W26&lt;4,0,1)</f>
        <v>1</v>
      </c>
      <c r="W4" s="173" t="str">
        <f>H28秋順位!H19</f>
        <v>mitsuzawa.BC</v>
      </c>
      <c r="X4" s="154"/>
    </row>
    <row r="5" spans="1:24">
      <c r="A5" s="154"/>
      <c r="B5" s="369"/>
      <c r="C5" s="370"/>
      <c r="D5" s="352">
        <f>IF(E5&gt;G5,1,0)+IF(E6&gt;G6,1,0)+IF(E7&gt;G7,1,0)</f>
        <v>0</v>
      </c>
      <c r="E5" s="353">
        <v>9</v>
      </c>
      <c r="F5" s="354" t="s">
        <v>89</v>
      </c>
      <c r="G5" s="355">
        <v>21</v>
      </c>
      <c r="H5" s="356">
        <f>IF(E5&lt;G5,1,0)+IF(E6&lt;G6,1,0)+IF(E7&lt;G7,1,0)</f>
        <v>2</v>
      </c>
      <c r="I5" s="352">
        <f t="shared" ref="I5" si="0">IF(J5&gt;L5,1,0)+IF(J6&gt;L6,1,0)+IF(J7&gt;L7,1,0)</f>
        <v>0</v>
      </c>
      <c r="J5" s="353">
        <v>0</v>
      </c>
      <c r="K5" s="354" t="s">
        <v>89</v>
      </c>
      <c r="L5" s="355">
        <v>21</v>
      </c>
      <c r="M5" s="356">
        <f t="shared" ref="M5" si="1">IF(J5&lt;L5,1,0)+IF(J6&lt;L6,1,0)+IF(J7&lt;L7,1,0)</f>
        <v>2</v>
      </c>
      <c r="N5" s="352">
        <f t="shared" ref="N5" si="2">IF(O5&gt;Q5,1,0)+IF(O6&gt;Q6,1,0)+IF(O7&gt;Q7,1,0)</f>
        <v>1</v>
      </c>
      <c r="O5" s="353">
        <v>21</v>
      </c>
      <c r="P5" s="354" t="s">
        <v>89</v>
      </c>
      <c r="Q5" s="355">
        <v>14</v>
      </c>
      <c r="R5" s="356">
        <f t="shared" ref="R5" si="3">IF(O5&lt;Q5,1,0)+IF(O6&lt;Q6,1,0)+IF(O7&lt;Q7,1,0)</f>
        <v>2</v>
      </c>
      <c r="S5" s="352">
        <f t="shared" ref="S5" si="4">IF(T5&gt;V5,1,0)+IF(T6&gt;V6,1,0)+IF(T7&gt;V7,1,0)</f>
        <v>2</v>
      </c>
      <c r="T5" s="353">
        <v>22</v>
      </c>
      <c r="U5" s="354" t="s">
        <v>89</v>
      </c>
      <c r="V5" s="355">
        <v>20</v>
      </c>
      <c r="W5" s="357">
        <f t="shared" ref="W5" si="5">IF(T5&lt;V5,1,0)+IF(T6&lt;V6,1,0)+IF(T7&lt;V7,1,0)</f>
        <v>0</v>
      </c>
      <c r="X5" s="154"/>
    </row>
    <row r="6" spans="1:24">
      <c r="A6" s="154"/>
      <c r="B6" s="174" t="s">
        <v>90</v>
      </c>
      <c r="C6" s="300"/>
      <c r="D6" s="342" t="s">
        <v>1074</v>
      </c>
      <c r="E6" s="343">
        <v>13</v>
      </c>
      <c r="F6" s="344" t="s">
        <v>89</v>
      </c>
      <c r="G6" s="345">
        <v>21</v>
      </c>
      <c r="H6" s="346" t="s">
        <v>1075</v>
      </c>
      <c r="I6" s="342" t="s">
        <v>754</v>
      </c>
      <c r="J6" s="343">
        <v>0</v>
      </c>
      <c r="K6" s="344" t="s">
        <v>89</v>
      </c>
      <c r="L6" s="345">
        <v>21</v>
      </c>
      <c r="M6" s="346" t="s">
        <v>1076</v>
      </c>
      <c r="N6" s="342" t="s">
        <v>1077</v>
      </c>
      <c r="O6" s="343">
        <v>18</v>
      </c>
      <c r="P6" s="344" t="s">
        <v>89</v>
      </c>
      <c r="Q6" s="345">
        <v>21</v>
      </c>
      <c r="R6" s="346" t="s">
        <v>1078</v>
      </c>
      <c r="S6" s="342" t="s">
        <v>1079</v>
      </c>
      <c r="T6" s="343">
        <v>21</v>
      </c>
      <c r="U6" s="344" t="s">
        <v>89</v>
      </c>
      <c r="V6" s="345">
        <v>19</v>
      </c>
      <c r="W6" s="358" t="s">
        <v>1080</v>
      </c>
      <c r="X6" s="154"/>
    </row>
    <row r="7" spans="1:24">
      <c r="A7" s="154"/>
      <c r="B7" s="174"/>
      <c r="C7" s="301"/>
      <c r="D7" s="347" t="s">
        <v>1081</v>
      </c>
      <c r="E7" s="348"/>
      <c r="F7" s="349" t="s">
        <v>89</v>
      </c>
      <c r="G7" s="350"/>
      <c r="H7" s="351" t="s">
        <v>1082</v>
      </c>
      <c r="I7" s="347" t="s">
        <v>754</v>
      </c>
      <c r="J7" s="348"/>
      <c r="K7" s="349" t="s">
        <v>89</v>
      </c>
      <c r="L7" s="350"/>
      <c r="M7" s="351" t="s">
        <v>1083</v>
      </c>
      <c r="N7" s="347" t="s">
        <v>1084</v>
      </c>
      <c r="O7" s="348">
        <v>21</v>
      </c>
      <c r="P7" s="349" t="s">
        <v>89</v>
      </c>
      <c r="Q7" s="350">
        <v>23</v>
      </c>
      <c r="R7" s="351" t="s">
        <v>1085</v>
      </c>
      <c r="S7" s="347" t="s">
        <v>1086</v>
      </c>
      <c r="T7" s="348"/>
      <c r="U7" s="349" t="s">
        <v>89</v>
      </c>
      <c r="V7" s="350"/>
      <c r="W7" s="359" t="s">
        <v>1087</v>
      </c>
      <c r="X7" s="154"/>
    </row>
    <row r="8" spans="1:24">
      <c r="A8" s="154"/>
      <c r="B8" s="176"/>
      <c r="C8" s="300"/>
      <c r="D8" s="337">
        <f>IF(E8&gt;G8,1,0)+IF(E9&gt;G9,1,0)+IF(E10&gt;G10,1,0)</f>
        <v>0</v>
      </c>
      <c r="E8" s="338">
        <v>18</v>
      </c>
      <c r="F8" s="339" t="s">
        <v>89</v>
      </c>
      <c r="G8" s="340">
        <v>21</v>
      </c>
      <c r="H8" s="341">
        <f>IF(E8&lt;G8,1,0)+IF(E9&lt;G9,1,0)+IF(E10&lt;G10,1,0)</f>
        <v>2</v>
      </c>
      <c r="I8" s="337">
        <f t="shared" ref="I8" si="6">IF(J8&gt;L8,1,0)+IF(J9&gt;L9,1,0)+IF(J10&gt;L10,1,0)</f>
        <v>0</v>
      </c>
      <c r="J8" s="338">
        <v>0</v>
      </c>
      <c r="K8" s="339" t="s">
        <v>89</v>
      </c>
      <c r="L8" s="340">
        <v>21</v>
      </c>
      <c r="M8" s="341">
        <f t="shared" ref="M8" si="7">IF(J8&lt;L8,1,0)+IF(J9&lt;L9,1,0)+IF(J10&lt;L10,1,0)</f>
        <v>2</v>
      </c>
      <c r="N8" s="337">
        <f t="shared" ref="N8" si="8">IF(O8&gt;Q8,1,0)+IF(O9&gt;Q9,1,0)+IF(O10&gt;Q10,1,0)</f>
        <v>0</v>
      </c>
      <c r="O8" s="338">
        <v>12</v>
      </c>
      <c r="P8" s="339" t="s">
        <v>89</v>
      </c>
      <c r="Q8" s="340">
        <v>21</v>
      </c>
      <c r="R8" s="341">
        <f t="shared" ref="R8" si="9">IF(O8&lt;Q8,1,0)+IF(O9&lt;Q9,1,0)+IF(O10&lt;Q10,1,0)</f>
        <v>2</v>
      </c>
      <c r="S8" s="337">
        <f t="shared" ref="S8" si="10">IF(T8&gt;V8,1,0)+IF(T9&gt;V9,1,0)+IF(T10&gt;V10,1,0)</f>
        <v>1</v>
      </c>
      <c r="T8" s="338">
        <v>14</v>
      </c>
      <c r="U8" s="339" t="s">
        <v>89</v>
      </c>
      <c r="V8" s="340">
        <v>21</v>
      </c>
      <c r="W8" s="360">
        <f t="shared" ref="W8" si="11">IF(T8&lt;V8,1,0)+IF(T9&lt;V9,1,0)+IF(T10&lt;V10,1,0)</f>
        <v>2</v>
      </c>
      <c r="X8" s="154"/>
    </row>
    <row r="9" spans="1:24">
      <c r="A9" s="154"/>
      <c r="B9" s="174" t="s">
        <v>91</v>
      </c>
      <c r="C9" s="300"/>
      <c r="D9" s="342" t="s">
        <v>1088</v>
      </c>
      <c r="E9" s="343">
        <v>21</v>
      </c>
      <c r="F9" s="344" t="s">
        <v>89</v>
      </c>
      <c r="G9" s="345">
        <v>23</v>
      </c>
      <c r="H9" s="346" t="s">
        <v>1089</v>
      </c>
      <c r="I9" s="342" t="s">
        <v>754</v>
      </c>
      <c r="J9" s="343">
        <v>0</v>
      </c>
      <c r="K9" s="344" t="s">
        <v>89</v>
      </c>
      <c r="L9" s="345">
        <v>21</v>
      </c>
      <c r="M9" s="346" t="s">
        <v>1090</v>
      </c>
      <c r="N9" s="342" t="s">
        <v>1091</v>
      </c>
      <c r="O9" s="343">
        <v>17</v>
      </c>
      <c r="P9" s="344" t="s">
        <v>89</v>
      </c>
      <c r="Q9" s="345">
        <v>21</v>
      </c>
      <c r="R9" s="346" t="s">
        <v>1092</v>
      </c>
      <c r="S9" s="342" t="s">
        <v>1093</v>
      </c>
      <c r="T9" s="343">
        <v>21</v>
      </c>
      <c r="U9" s="344" t="s">
        <v>89</v>
      </c>
      <c r="V9" s="345">
        <v>18</v>
      </c>
      <c r="W9" s="358" t="s">
        <v>1094</v>
      </c>
      <c r="X9" s="154"/>
    </row>
    <row r="10" spans="1:24">
      <c r="A10" s="154"/>
      <c r="B10" s="174"/>
      <c r="C10" s="300"/>
      <c r="D10" s="347" t="s">
        <v>1095</v>
      </c>
      <c r="E10" s="348"/>
      <c r="F10" s="349" t="s">
        <v>89</v>
      </c>
      <c r="G10" s="350"/>
      <c r="H10" s="351" t="s">
        <v>1096</v>
      </c>
      <c r="I10" s="347" t="s">
        <v>754</v>
      </c>
      <c r="J10" s="348"/>
      <c r="K10" s="349" t="s">
        <v>89</v>
      </c>
      <c r="L10" s="350"/>
      <c r="M10" s="351" t="s">
        <v>1097</v>
      </c>
      <c r="N10" s="347" t="s">
        <v>1098</v>
      </c>
      <c r="O10" s="348"/>
      <c r="P10" s="349" t="s">
        <v>89</v>
      </c>
      <c r="Q10" s="350"/>
      <c r="R10" s="351" t="s">
        <v>1099</v>
      </c>
      <c r="S10" s="347" t="s">
        <v>1100</v>
      </c>
      <c r="T10" s="348">
        <v>19</v>
      </c>
      <c r="U10" s="349" t="s">
        <v>89</v>
      </c>
      <c r="V10" s="350">
        <v>21</v>
      </c>
      <c r="W10" s="359" t="s">
        <v>1101</v>
      </c>
      <c r="X10" s="154"/>
    </row>
    <row r="11" spans="1:24">
      <c r="A11" s="154"/>
      <c r="B11" s="176"/>
      <c r="C11" s="302"/>
      <c r="D11" s="337">
        <f>IF(E11&gt;G11,1,0)+IF(E12&gt;G12,1,0)+IF(E13&gt;G13,1,0)</f>
        <v>2</v>
      </c>
      <c r="E11" s="338">
        <v>21</v>
      </c>
      <c r="F11" s="339" t="s">
        <v>89</v>
      </c>
      <c r="G11" s="340">
        <v>11</v>
      </c>
      <c r="H11" s="341">
        <f>IF(E11&lt;G11,1,0)+IF(E12&lt;G12,1,0)+IF(E13&lt;G13,1,0)</f>
        <v>0</v>
      </c>
      <c r="I11" s="337">
        <f t="shared" ref="I11" si="12">IF(J11&gt;L11,1,0)+IF(J12&gt;L12,1,0)+IF(J13&gt;L13,1,0)</f>
        <v>0</v>
      </c>
      <c r="J11" s="338">
        <v>0</v>
      </c>
      <c r="K11" s="339" t="s">
        <v>89</v>
      </c>
      <c r="L11" s="340">
        <v>21</v>
      </c>
      <c r="M11" s="341">
        <f t="shared" ref="M11" si="13">IF(J11&lt;L11,1,0)+IF(J12&lt;L12,1,0)+IF(J13&lt;L13,1,0)</f>
        <v>2</v>
      </c>
      <c r="N11" s="337">
        <f t="shared" ref="N11" si="14">IF(O11&gt;Q11,1,0)+IF(O12&gt;Q12,1,0)+IF(O13&gt;Q13,1,0)</f>
        <v>2</v>
      </c>
      <c r="O11" s="338">
        <v>21</v>
      </c>
      <c r="P11" s="339" t="s">
        <v>89</v>
      </c>
      <c r="Q11" s="340">
        <v>17</v>
      </c>
      <c r="R11" s="341">
        <f t="shared" ref="R11" si="15">IF(O11&lt;Q11,1,0)+IF(O12&lt;Q12,1,0)+IF(O13&lt;Q13,1,0)</f>
        <v>0</v>
      </c>
      <c r="S11" s="337">
        <f t="shared" ref="S11" si="16">IF(T11&gt;V11,1,0)+IF(T12&gt;V12,1,0)+IF(T13&gt;V13,1,0)</f>
        <v>0</v>
      </c>
      <c r="T11" s="338">
        <v>17</v>
      </c>
      <c r="U11" s="339" t="s">
        <v>89</v>
      </c>
      <c r="V11" s="340">
        <v>21</v>
      </c>
      <c r="W11" s="360">
        <f t="shared" ref="W11" si="17">IF(T11&lt;V11,1,0)+IF(T12&lt;V12,1,0)+IF(T13&lt;V13,1,0)</f>
        <v>2</v>
      </c>
      <c r="X11" s="178"/>
    </row>
    <row r="12" spans="1:24">
      <c r="A12" s="154"/>
      <c r="B12" s="174" t="s">
        <v>92</v>
      </c>
      <c r="C12" s="300"/>
      <c r="D12" s="342" t="s">
        <v>1102</v>
      </c>
      <c r="E12" s="343">
        <v>21</v>
      </c>
      <c r="F12" s="344" t="s">
        <v>89</v>
      </c>
      <c r="G12" s="345">
        <v>19</v>
      </c>
      <c r="H12" s="346" t="s">
        <v>1103</v>
      </c>
      <c r="I12" s="342" t="s">
        <v>754</v>
      </c>
      <c r="J12" s="343">
        <v>0</v>
      </c>
      <c r="K12" s="344" t="s">
        <v>89</v>
      </c>
      <c r="L12" s="345">
        <v>21</v>
      </c>
      <c r="M12" s="346" t="s">
        <v>1330</v>
      </c>
      <c r="N12" s="342" t="s">
        <v>1104</v>
      </c>
      <c r="O12" s="343">
        <v>21</v>
      </c>
      <c r="P12" s="344" t="s">
        <v>89</v>
      </c>
      <c r="Q12" s="345">
        <v>16</v>
      </c>
      <c r="R12" s="346" t="s">
        <v>1105</v>
      </c>
      <c r="S12" s="342" t="s">
        <v>1086</v>
      </c>
      <c r="T12" s="343">
        <v>14</v>
      </c>
      <c r="U12" s="344" t="s">
        <v>89</v>
      </c>
      <c r="V12" s="345">
        <v>21</v>
      </c>
      <c r="W12" s="358" t="s">
        <v>1106</v>
      </c>
      <c r="X12" s="178"/>
    </row>
    <row r="13" spans="1:24">
      <c r="A13" s="154"/>
      <c r="B13" s="179"/>
      <c r="C13" s="301"/>
      <c r="D13" s="347"/>
      <c r="E13" s="348"/>
      <c r="F13" s="349" t="s">
        <v>89</v>
      </c>
      <c r="G13" s="350"/>
      <c r="H13" s="351"/>
      <c r="I13" s="347" t="s">
        <v>754</v>
      </c>
      <c r="J13" s="348"/>
      <c r="K13" s="349" t="s">
        <v>89</v>
      </c>
      <c r="L13" s="350"/>
      <c r="M13" s="351"/>
      <c r="N13" s="347"/>
      <c r="O13" s="348"/>
      <c r="P13" s="349" t="s">
        <v>89</v>
      </c>
      <c r="Q13" s="350"/>
      <c r="R13" s="351"/>
      <c r="S13" s="347"/>
      <c r="T13" s="348"/>
      <c r="U13" s="349" t="s">
        <v>89</v>
      </c>
      <c r="V13" s="350"/>
      <c r="W13" s="359"/>
      <c r="X13" s="178"/>
    </row>
    <row r="14" spans="1:24">
      <c r="A14" s="154"/>
      <c r="B14" s="174"/>
      <c r="C14" s="300"/>
      <c r="D14" s="337">
        <f>IF(E14&gt;G14,1,0)+IF(E15&gt;G15,1,0)+IF(E16&gt;G16,1,0)</f>
        <v>0</v>
      </c>
      <c r="E14" s="338">
        <v>16</v>
      </c>
      <c r="F14" s="339" t="s">
        <v>89</v>
      </c>
      <c r="G14" s="340">
        <v>21</v>
      </c>
      <c r="H14" s="341">
        <f>IF(E14&lt;G14,1,0)+IF(E15&lt;G15,1,0)+IF(E16&lt;G16,1,0)</f>
        <v>2</v>
      </c>
      <c r="I14" s="337">
        <f t="shared" ref="I14" si="18">IF(J14&gt;L14,1,0)+IF(J15&gt;L15,1,0)+IF(J16&gt;L16,1,0)</f>
        <v>0</v>
      </c>
      <c r="J14" s="338">
        <v>0</v>
      </c>
      <c r="K14" s="339" t="s">
        <v>89</v>
      </c>
      <c r="L14" s="340">
        <v>21</v>
      </c>
      <c r="M14" s="341">
        <f t="shared" ref="M14" si="19">IF(J14&lt;L14,1,0)+IF(J15&lt;L15,1,0)+IF(J16&lt;L16,1,0)</f>
        <v>2</v>
      </c>
      <c r="N14" s="337">
        <f t="shared" ref="N14" si="20">IF(O14&gt;Q14,1,0)+IF(O15&gt;Q15,1,0)+IF(O16&gt;Q16,1,0)</f>
        <v>2</v>
      </c>
      <c r="O14" s="338">
        <v>21</v>
      </c>
      <c r="P14" s="339" t="s">
        <v>89</v>
      </c>
      <c r="Q14" s="340">
        <v>19</v>
      </c>
      <c r="R14" s="341">
        <f t="shared" ref="R14" si="21">IF(O14&lt;Q14,1,0)+IF(O15&lt;Q15,1,0)+IF(O16&lt;Q16,1,0)</f>
        <v>0</v>
      </c>
      <c r="S14" s="337">
        <f t="shared" ref="S14" si="22">IF(T14&gt;V14,1,0)+IF(T15&gt;V15,1,0)+IF(T16&gt;V16,1,0)</f>
        <v>2</v>
      </c>
      <c r="T14" s="338">
        <v>21</v>
      </c>
      <c r="U14" s="339" t="s">
        <v>89</v>
      </c>
      <c r="V14" s="340">
        <v>18</v>
      </c>
      <c r="W14" s="360">
        <f t="shared" ref="W14" si="23">IF(T14&lt;V14,1,0)+IF(T15&lt;V15,1,0)+IF(T16&lt;V16,1,0)</f>
        <v>0</v>
      </c>
      <c r="X14" s="178"/>
    </row>
    <row r="15" spans="1:24">
      <c r="A15" s="154"/>
      <c r="B15" s="174" t="s">
        <v>93</v>
      </c>
      <c r="C15" s="300"/>
      <c r="D15" s="342" t="s">
        <v>1107</v>
      </c>
      <c r="E15" s="343">
        <v>14</v>
      </c>
      <c r="F15" s="344" t="s">
        <v>89</v>
      </c>
      <c r="G15" s="345">
        <v>21</v>
      </c>
      <c r="H15" s="346" t="s">
        <v>1075</v>
      </c>
      <c r="I15" s="342" t="s">
        <v>754</v>
      </c>
      <c r="J15" s="343">
        <v>0</v>
      </c>
      <c r="K15" s="344" t="s">
        <v>89</v>
      </c>
      <c r="L15" s="345">
        <v>21</v>
      </c>
      <c r="M15" s="346" t="s">
        <v>1108</v>
      </c>
      <c r="N15" s="342" t="s">
        <v>1109</v>
      </c>
      <c r="O15" s="343">
        <v>21</v>
      </c>
      <c r="P15" s="344" t="s">
        <v>89</v>
      </c>
      <c r="Q15" s="345">
        <v>12</v>
      </c>
      <c r="R15" s="346" t="s">
        <v>1110</v>
      </c>
      <c r="S15" s="342" t="s">
        <v>1111</v>
      </c>
      <c r="T15" s="343">
        <v>21</v>
      </c>
      <c r="U15" s="344" t="s">
        <v>89</v>
      </c>
      <c r="V15" s="345">
        <v>15</v>
      </c>
      <c r="W15" s="358" t="s">
        <v>1112</v>
      </c>
      <c r="X15" s="178"/>
    </row>
    <row r="16" spans="1:24">
      <c r="A16" s="154"/>
      <c r="B16" s="174"/>
      <c r="C16" s="300"/>
      <c r="D16" s="347" t="s">
        <v>1088</v>
      </c>
      <c r="E16" s="348"/>
      <c r="F16" s="349" t="s">
        <v>89</v>
      </c>
      <c r="G16" s="350"/>
      <c r="H16" s="351" t="s">
        <v>1096</v>
      </c>
      <c r="I16" s="347" t="s">
        <v>754</v>
      </c>
      <c r="J16" s="348"/>
      <c r="K16" s="349" t="s">
        <v>89</v>
      </c>
      <c r="L16" s="350"/>
      <c r="M16" s="351" t="s">
        <v>1113</v>
      </c>
      <c r="N16" s="347" t="s">
        <v>1098</v>
      </c>
      <c r="O16" s="348"/>
      <c r="P16" s="349" t="s">
        <v>89</v>
      </c>
      <c r="Q16" s="350"/>
      <c r="R16" s="351" t="s">
        <v>1114</v>
      </c>
      <c r="S16" s="347" t="s">
        <v>1115</v>
      </c>
      <c r="T16" s="348"/>
      <c r="U16" s="349" t="s">
        <v>89</v>
      </c>
      <c r="V16" s="350"/>
      <c r="W16" s="359" t="s">
        <v>1116</v>
      </c>
      <c r="X16" s="178"/>
    </row>
    <row r="17" spans="1:24">
      <c r="A17" s="154"/>
      <c r="B17" s="176"/>
      <c r="C17" s="302"/>
      <c r="D17" s="337">
        <f>IF(E17&gt;G17,1,0)+IF(E18&gt;G18,1,0)+IF(E19&gt;G19,1,0)</f>
        <v>1</v>
      </c>
      <c r="E17" s="338">
        <v>17</v>
      </c>
      <c r="F17" s="339" t="s">
        <v>89</v>
      </c>
      <c r="G17" s="340">
        <v>21</v>
      </c>
      <c r="H17" s="341">
        <f>IF(E17&lt;G17,1,0)+IF(E18&lt;G18,1,0)+IF(E19&lt;G19,1,0)</f>
        <v>2</v>
      </c>
      <c r="I17" s="337">
        <f t="shared" ref="I17" si="24">IF(J17&gt;L17,1,0)+IF(J18&gt;L18,1,0)+IF(J19&gt;L19,1,0)</f>
        <v>0</v>
      </c>
      <c r="J17" s="338">
        <v>0</v>
      </c>
      <c r="K17" s="339" t="s">
        <v>89</v>
      </c>
      <c r="L17" s="340">
        <v>21</v>
      </c>
      <c r="M17" s="341">
        <f t="shared" ref="M17" si="25">IF(J17&lt;L17,1,0)+IF(J18&lt;L18,1,0)+IF(J19&lt;L19,1,0)</f>
        <v>2</v>
      </c>
      <c r="N17" s="337">
        <f t="shared" ref="N17" si="26">IF(O17&gt;Q17,1,0)+IF(O18&gt;Q18,1,0)+IF(O19&gt;Q19,1,0)</f>
        <v>2</v>
      </c>
      <c r="O17" s="338">
        <v>21</v>
      </c>
      <c r="P17" s="339" t="s">
        <v>89</v>
      </c>
      <c r="Q17" s="340">
        <v>11</v>
      </c>
      <c r="R17" s="341">
        <f t="shared" ref="R17" si="27">IF(O17&lt;Q17,1,0)+IF(O18&lt;Q18,1,0)+IF(O19&lt;Q19,1,0)</f>
        <v>0</v>
      </c>
      <c r="S17" s="337">
        <f t="shared" ref="S17" si="28">IF(T17&gt;V17,1,0)+IF(T18&gt;V18,1,0)+IF(T19&gt;V19,1,0)</f>
        <v>2</v>
      </c>
      <c r="T17" s="338">
        <v>21</v>
      </c>
      <c r="U17" s="339" t="s">
        <v>89</v>
      </c>
      <c r="V17" s="340">
        <v>17</v>
      </c>
      <c r="W17" s="360">
        <f t="shared" ref="W17" si="29">IF(T17&lt;V17,1,0)+IF(T18&lt;V18,1,0)+IF(T19&lt;V19,1,0)</f>
        <v>0</v>
      </c>
      <c r="X17" s="178"/>
    </row>
    <row r="18" spans="1:24">
      <c r="A18" s="154"/>
      <c r="B18" s="174" t="s">
        <v>94</v>
      </c>
      <c r="C18" s="300"/>
      <c r="D18" s="342" t="s">
        <v>1117</v>
      </c>
      <c r="E18" s="343">
        <v>21</v>
      </c>
      <c r="F18" s="344" t="s">
        <v>89</v>
      </c>
      <c r="G18" s="345">
        <v>15</v>
      </c>
      <c r="H18" s="346" t="s">
        <v>1082</v>
      </c>
      <c r="I18" s="342" t="s">
        <v>754</v>
      </c>
      <c r="J18" s="343">
        <v>0</v>
      </c>
      <c r="K18" s="344" t="s">
        <v>89</v>
      </c>
      <c r="L18" s="345">
        <v>21</v>
      </c>
      <c r="M18" s="346" t="s">
        <v>1083</v>
      </c>
      <c r="N18" s="342" t="s">
        <v>1084</v>
      </c>
      <c r="O18" s="343">
        <v>21</v>
      </c>
      <c r="P18" s="344" t="s">
        <v>89</v>
      </c>
      <c r="Q18" s="345">
        <v>6</v>
      </c>
      <c r="R18" s="346" t="s">
        <v>1118</v>
      </c>
      <c r="S18" s="342" t="s">
        <v>1079</v>
      </c>
      <c r="T18" s="343">
        <v>21</v>
      </c>
      <c r="U18" s="344" t="s">
        <v>89</v>
      </c>
      <c r="V18" s="345">
        <v>13</v>
      </c>
      <c r="W18" s="358" t="s">
        <v>1119</v>
      </c>
      <c r="X18" s="178"/>
    </row>
    <row r="19" spans="1:24">
      <c r="A19" s="154"/>
      <c r="B19" s="179"/>
      <c r="C19" s="301"/>
      <c r="D19" s="347"/>
      <c r="E19" s="348">
        <v>16</v>
      </c>
      <c r="F19" s="349" t="s">
        <v>89</v>
      </c>
      <c r="G19" s="350">
        <v>21</v>
      </c>
      <c r="H19" s="351"/>
      <c r="I19" s="347" t="s">
        <v>754</v>
      </c>
      <c r="J19" s="348"/>
      <c r="K19" s="349" t="s">
        <v>89</v>
      </c>
      <c r="L19" s="350"/>
      <c r="M19" s="351"/>
      <c r="N19" s="347"/>
      <c r="O19" s="348"/>
      <c r="P19" s="349" t="s">
        <v>89</v>
      </c>
      <c r="Q19" s="350"/>
      <c r="R19" s="351"/>
      <c r="S19" s="347"/>
      <c r="T19" s="348"/>
      <c r="U19" s="349" t="s">
        <v>89</v>
      </c>
      <c r="V19" s="350"/>
      <c r="W19" s="359"/>
      <c r="X19" s="178"/>
    </row>
    <row r="20" spans="1:24">
      <c r="A20" s="154"/>
      <c r="B20" s="174"/>
      <c r="C20" s="300"/>
      <c r="D20" s="337">
        <f>IF(E20&gt;G20,1,0)+IF(E21&gt;G21,1,0)+IF(E22&gt;G22,1,0)</f>
        <v>0</v>
      </c>
      <c r="E20" s="338">
        <v>7</v>
      </c>
      <c r="F20" s="339" t="s">
        <v>89</v>
      </c>
      <c r="G20" s="340">
        <v>21</v>
      </c>
      <c r="H20" s="341">
        <f>IF(E20&lt;G20,1,0)+IF(E21&lt;G21,1,0)+IF(E22&lt;G22,1,0)</f>
        <v>2</v>
      </c>
      <c r="I20" s="337">
        <f t="shared" ref="I20" si="30">IF(J20&gt;L20,1,0)+IF(J21&gt;L21,1,0)+IF(J22&gt;L22,1,0)</f>
        <v>0</v>
      </c>
      <c r="J20" s="338">
        <v>0</v>
      </c>
      <c r="K20" s="339" t="s">
        <v>89</v>
      </c>
      <c r="L20" s="340">
        <v>21</v>
      </c>
      <c r="M20" s="341">
        <f t="shared" ref="M20" si="31">IF(J20&lt;L20,1,0)+IF(J21&lt;L21,1,0)+IF(J22&lt;L22,1,0)</f>
        <v>2</v>
      </c>
      <c r="N20" s="337">
        <f t="shared" ref="N20" si="32">IF(O20&gt;Q20,1,0)+IF(O21&gt;Q21,1,0)+IF(O22&gt;Q22,1,0)</f>
        <v>2</v>
      </c>
      <c r="O20" s="338">
        <v>21</v>
      </c>
      <c r="P20" s="339" t="s">
        <v>89</v>
      </c>
      <c r="Q20" s="340">
        <v>7</v>
      </c>
      <c r="R20" s="341">
        <f t="shared" ref="R20" si="33">IF(O20&lt;Q20,1,0)+IF(O21&lt;Q21,1,0)+IF(O22&lt;Q22,1,0)</f>
        <v>0</v>
      </c>
      <c r="S20" s="337">
        <f t="shared" ref="S20" si="34">IF(T20&gt;V20,1,0)+IF(T21&gt;V21,1,0)+IF(T22&gt;V22,1,0)</f>
        <v>1</v>
      </c>
      <c r="T20" s="338">
        <v>22</v>
      </c>
      <c r="U20" s="339" t="s">
        <v>89</v>
      </c>
      <c r="V20" s="340">
        <v>20</v>
      </c>
      <c r="W20" s="360">
        <f t="shared" ref="W20" si="35">IF(T20&lt;V20,1,0)+IF(T21&lt;V21,1,0)+IF(T22&lt;V22,1,0)</f>
        <v>2</v>
      </c>
      <c r="X20" s="178"/>
    </row>
    <row r="21" spans="1:24">
      <c r="A21" s="154"/>
      <c r="B21" s="174" t="s">
        <v>95</v>
      </c>
      <c r="C21" s="300"/>
      <c r="D21" s="342" t="s">
        <v>1120</v>
      </c>
      <c r="E21" s="343">
        <v>7</v>
      </c>
      <c r="F21" s="344" t="s">
        <v>89</v>
      </c>
      <c r="G21" s="345">
        <v>21</v>
      </c>
      <c r="H21" s="346" t="s">
        <v>1089</v>
      </c>
      <c r="I21" s="342" t="s">
        <v>754</v>
      </c>
      <c r="J21" s="343">
        <v>0</v>
      </c>
      <c r="K21" s="344" t="s">
        <v>89</v>
      </c>
      <c r="L21" s="345">
        <v>21</v>
      </c>
      <c r="M21" s="346" t="s">
        <v>1097</v>
      </c>
      <c r="N21" s="342" t="s">
        <v>1091</v>
      </c>
      <c r="O21" s="343">
        <v>21</v>
      </c>
      <c r="P21" s="344" t="s">
        <v>89</v>
      </c>
      <c r="Q21" s="345">
        <v>15</v>
      </c>
      <c r="R21" s="346" t="s">
        <v>1092</v>
      </c>
      <c r="S21" s="342" t="s">
        <v>1093</v>
      </c>
      <c r="T21" s="343">
        <v>14</v>
      </c>
      <c r="U21" s="344" t="s">
        <v>89</v>
      </c>
      <c r="V21" s="345">
        <v>21</v>
      </c>
      <c r="W21" s="358" t="s">
        <v>1101</v>
      </c>
      <c r="X21" s="178"/>
    </row>
    <row r="22" spans="1:24">
      <c r="A22" s="154"/>
      <c r="B22" s="174"/>
      <c r="C22" s="300"/>
      <c r="D22" s="347"/>
      <c r="E22" s="348"/>
      <c r="F22" s="349" t="s">
        <v>89</v>
      </c>
      <c r="G22" s="350"/>
      <c r="H22" s="351"/>
      <c r="I22" s="347" t="s">
        <v>754</v>
      </c>
      <c r="J22" s="348"/>
      <c r="K22" s="349" t="s">
        <v>89</v>
      </c>
      <c r="L22" s="350"/>
      <c r="M22" s="351"/>
      <c r="N22" s="347"/>
      <c r="O22" s="348"/>
      <c r="P22" s="349" t="s">
        <v>89</v>
      </c>
      <c r="Q22" s="350"/>
      <c r="R22" s="351"/>
      <c r="S22" s="347"/>
      <c r="T22" s="348">
        <v>16</v>
      </c>
      <c r="U22" s="349" t="s">
        <v>89</v>
      </c>
      <c r="V22" s="350">
        <v>21</v>
      </c>
      <c r="W22" s="359"/>
      <c r="X22" s="178"/>
    </row>
    <row r="23" spans="1:24">
      <c r="A23" s="154"/>
      <c r="B23" s="176"/>
      <c r="C23" s="302"/>
      <c r="D23" s="337">
        <f>IF(E23&gt;G23,1,0)+IF(E24&gt;G24,1,0)+IF(E25&gt;G25,1,0)</f>
        <v>0</v>
      </c>
      <c r="E23" s="338">
        <v>21</v>
      </c>
      <c r="F23" s="339" t="s">
        <v>89</v>
      </c>
      <c r="G23" s="340">
        <v>23</v>
      </c>
      <c r="H23" s="341">
        <f>IF(E23&lt;G23,1,0)+IF(E24&lt;G24,1,0)+IF(E25&lt;G25,1,0)</f>
        <v>2</v>
      </c>
      <c r="I23" s="337">
        <f t="shared" ref="I23" si="36">IF(J23&gt;L23,1,0)+IF(J24&gt;L24,1,0)+IF(J25&gt;L25,1,0)</f>
        <v>0</v>
      </c>
      <c r="J23" s="338">
        <v>0</v>
      </c>
      <c r="K23" s="339" t="s">
        <v>89</v>
      </c>
      <c r="L23" s="340">
        <v>21</v>
      </c>
      <c r="M23" s="341">
        <f t="shared" ref="M23" si="37">IF(J23&lt;L23,1,0)+IF(J24&lt;L24,1,0)+IF(J25&lt;L25,1,0)</f>
        <v>2</v>
      </c>
      <c r="N23" s="337">
        <f t="shared" ref="N23" si="38">IF(O23&gt;Q23,1,0)+IF(O24&gt;Q24,1,0)+IF(O25&gt;Q25,1,0)</f>
        <v>2</v>
      </c>
      <c r="O23" s="338">
        <v>21</v>
      </c>
      <c r="P23" s="339" t="s">
        <v>89</v>
      </c>
      <c r="Q23" s="340">
        <v>12</v>
      </c>
      <c r="R23" s="341">
        <f t="shared" ref="R23" si="39">IF(O23&lt;Q23,1,0)+IF(O24&lt;Q24,1,0)+IF(O25&lt;Q25,1,0)</f>
        <v>1</v>
      </c>
      <c r="S23" s="337">
        <f t="shared" ref="S23" si="40">IF(T23&gt;V23,1,0)+IF(T24&gt;V24,1,0)+IF(T25&gt;V25,1,0)</f>
        <v>1</v>
      </c>
      <c r="T23" s="338">
        <v>19</v>
      </c>
      <c r="U23" s="339" t="s">
        <v>89</v>
      </c>
      <c r="V23" s="340">
        <v>21</v>
      </c>
      <c r="W23" s="360">
        <f t="shared" ref="W23" si="41">IF(T23&lt;V23,1,0)+IF(T24&lt;V24,1,0)+IF(T25&lt;V25,1,0)</f>
        <v>2</v>
      </c>
      <c r="X23" s="154"/>
    </row>
    <row r="24" spans="1:24">
      <c r="A24" s="154"/>
      <c r="B24" s="174" t="s">
        <v>96</v>
      </c>
      <c r="C24" s="300"/>
      <c r="D24" s="342" t="s">
        <v>1121</v>
      </c>
      <c r="E24" s="343">
        <v>9</v>
      </c>
      <c r="F24" s="344" t="s">
        <v>89</v>
      </c>
      <c r="G24" s="345">
        <v>21</v>
      </c>
      <c r="H24" s="346" t="s">
        <v>1122</v>
      </c>
      <c r="I24" s="342" t="s">
        <v>754</v>
      </c>
      <c r="J24" s="343">
        <v>0</v>
      </c>
      <c r="K24" s="344" t="s">
        <v>89</v>
      </c>
      <c r="L24" s="345">
        <v>21</v>
      </c>
      <c r="M24" s="346" t="s">
        <v>1330</v>
      </c>
      <c r="N24" s="342" t="s">
        <v>1104</v>
      </c>
      <c r="O24" s="343">
        <v>17</v>
      </c>
      <c r="P24" s="344" t="s">
        <v>89</v>
      </c>
      <c r="Q24" s="345">
        <v>21</v>
      </c>
      <c r="R24" s="346" t="s">
        <v>1105</v>
      </c>
      <c r="S24" s="342" t="s">
        <v>1123</v>
      </c>
      <c r="T24" s="343">
        <v>23</v>
      </c>
      <c r="U24" s="344" t="s">
        <v>89</v>
      </c>
      <c r="V24" s="345">
        <v>21</v>
      </c>
      <c r="W24" s="358" t="s">
        <v>1124</v>
      </c>
      <c r="X24" s="154"/>
    </row>
    <row r="25" spans="1:24" ht="14.25" thickBot="1">
      <c r="A25" s="154"/>
      <c r="B25" s="193"/>
      <c r="C25" s="303"/>
      <c r="D25" s="361" t="s">
        <v>1102</v>
      </c>
      <c r="E25" s="362"/>
      <c r="F25" s="363" t="s">
        <v>89</v>
      </c>
      <c r="G25" s="364"/>
      <c r="H25" s="365" t="s">
        <v>1125</v>
      </c>
      <c r="I25" s="361" t="s">
        <v>754</v>
      </c>
      <c r="J25" s="362"/>
      <c r="K25" s="363" t="s">
        <v>89</v>
      </c>
      <c r="L25" s="364"/>
      <c r="M25" s="365" t="s">
        <v>1126</v>
      </c>
      <c r="N25" s="361" t="s">
        <v>1109</v>
      </c>
      <c r="O25" s="362">
        <v>21</v>
      </c>
      <c r="P25" s="363" t="s">
        <v>89</v>
      </c>
      <c r="Q25" s="364">
        <v>18</v>
      </c>
      <c r="R25" s="365" t="s">
        <v>1127</v>
      </c>
      <c r="S25" s="361" t="s">
        <v>1111</v>
      </c>
      <c r="T25" s="362">
        <v>17</v>
      </c>
      <c r="U25" s="363" t="s">
        <v>89</v>
      </c>
      <c r="V25" s="364">
        <v>21</v>
      </c>
      <c r="W25" s="366" t="s">
        <v>1128</v>
      </c>
      <c r="X25" s="154"/>
    </row>
    <row r="26" spans="1:24" ht="18">
      <c r="A26" s="154"/>
      <c r="B26" s="174" t="s">
        <v>97</v>
      </c>
      <c r="C26" s="175"/>
      <c r="D26" s="188">
        <f>COUNTIF(D5:D25,2)</f>
        <v>1</v>
      </c>
      <c r="E26" s="183"/>
      <c r="F26" s="189" t="s">
        <v>89</v>
      </c>
      <c r="G26" s="183"/>
      <c r="H26" s="190">
        <f>COUNTIF(H5:H25,2)</f>
        <v>6</v>
      </c>
      <c r="I26" s="188">
        <f>COUNTIF(I5:I25,2)</f>
        <v>0</v>
      </c>
      <c r="J26" s="186"/>
      <c r="K26" s="189" t="s">
        <v>89</v>
      </c>
      <c r="L26" s="186"/>
      <c r="M26" s="191">
        <f>COUNTIF(M5:M25,2)</f>
        <v>7</v>
      </c>
      <c r="N26" s="188">
        <f>COUNTIF(N5:N25,2)</f>
        <v>5</v>
      </c>
      <c r="O26" s="183"/>
      <c r="P26" s="189" t="s">
        <v>89</v>
      </c>
      <c r="Q26" s="183"/>
      <c r="R26" s="190">
        <f>COUNTIF(R5:R25,2)</f>
        <v>2</v>
      </c>
      <c r="S26" s="188">
        <f>COUNTIF(S5:S25,2)</f>
        <v>3</v>
      </c>
      <c r="T26" s="183"/>
      <c r="U26" s="189" t="s">
        <v>89</v>
      </c>
      <c r="V26" s="183"/>
      <c r="W26" s="191">
        <f>COUNTIF(W5:W25,2)</f>
        <v>4</v>
      </c>
      <c r="X26" s="154"/>
    </row>
    <row r="27" spans="1:24" ht="18">
      <c r="A27" s="154"/>
      <c r="B27" s="174" t="s">
        <v>52</v>
      </c>
      <c r="C27" s="175"/>
      <c r="D27" s="188">
        <f>SUM(D5:D25)</f>
        <v>3</v>
      </c>
      <c r="E27" s="183"/>
      <c r="F27" s="189" t="s">
        <v>98</v>
      </c>
      <c r="G27" s="183"/>
      <c r="H27" s="190">
        <f>SUM(H5:H25)</f>
        <v>12</v>
      </c>
      <c r="I27" s="188">
        <f>SUM(I5:I25)</f>
        <v>0</v>
      </c>
      <c r="J27" s="186"/>
      <c r="K27" s="189" t="s">
        <v>98</v>
      </c>
      <c r="L27" s="186"/>
      <c r="M27" s="191">
        <f>SUM(M5:M25)</f>
        <v>14</v>
      </c>
      <c r="N27" s="188">
        <f>SUM(N5:N25)</f>
        <v>11</v>
      </c>
      <c r="O27" s="192"/>
      <c r="P27" s="189" t="s">
        <v>98</v>
      </c>
      <c r="Q27" s="192"/>
      <c r="R27" s="190">
        <f>SUM(R5:R25)</f>
        <v>5</v>
      </c>
      <c r="S27" s="188">
        <f>SUM(S5:S25)</f>
        <v>9</v>
      </c>
      <c r="T27" s="192"/>
      <c r="U27" s="189" t="s">
        <v>98</v>
      </c>
      <c r="V27" s="192"/>
      <c r="W27" s="191">
        <f>SUM(W5:W25)</f>
        <v>8</v>
      </c>
      <c r="X27" s="154"/>
    </row>
    <row r="28" spans="1:24" ht="18.75" thickBot="1">
      <c r="A28" s="154"/>
      <c r="B28" s="193" t="s">
        <v>99</v>
      </c>
      <c r="C28" s="194"/>
      <c r="D28" s="195">
        <f>SUM(E5:E25)</f>
        <v>231</v>
      </c>
      <c r="E28" s="196"/>
      <c r="F28" s="197" t="s">
        <v>98</v>
      </c>
      <c r="G28" s="198"/>
      <c r="H28" s="199">
        <f>SUM(G5:G25)</f>
        <v>301</v>
      </c>
      <c r="I28" s="195">
        <f>SUM(J5:J25)</f>
        <v>0</v>
      </c>
      <c r="J28" s="200"/>
      <c r="K28" s="197" t="s">
        <v>98</v>
      </c>
      <c r="L28" s="201"/>
      <c r="M28" s="202">
        <f>SUM(L5:L25)</f>
        <v>294</v>
      </c>
      <c r="N28" s="195">
        <f>SUM(O5:O25)</f>
        <v>316</v>
      </c>
      <c r="O28" s="203"/>
      <c r="P28" s="197" t="s">
        <v>98</v>
      </c>
      <c r="Q28" s="204"/>
      <c r="R28" s="199">
        <f>SUM(Q5:Q25)</f>
        <v>254</v>
      </c>
      <c r="S28" s="195">
        <f>SUM(T5:T25)</f>
        <v>323</v>
      </c>
      <c r="T28" s="203"/>
      <c r="U28" s="197" t="s">
        <v>98</v>
      </c>
      <c r="V28" s="204"/>
      <c r="W28" s="202">
        <f>SUM(V5:V25)</f>
        <v>329</v>
      </c>
      <c r="X28" s="154"/>
    </row>
    <row r="29" spans="1:24" ht="14.25" thickBot="1">
      <c r="A29" s="154"/>
      <c r="B29" s="205" t="s">
        <v>83</v>
      </c>
      <c r="C29" s="206"/>
      <c r="D29" s="207" t="s">
        <v>100</v>
      </c>
      <c r="E29" s="164"/>
      <c r="F29" s="164"/>
      <c r="G29" s="164"/>
      <c r="H29" s="164"/>
      <c r="I29" s="164" t="s">
        <v>101</v>
      </c>
      <c r="J29" s="164"/>
      <c r="K29" s="164"/>
      <c r="L29" s="164"/>
      <c r="M29" s="165"/>
      <c r="N29" s="207" t="s">
        <v>102</v>
      </c>
      <c r="O29" s="164"/>
      <c r="P29" s="164"/>
      <c r="Q29" s="164"/>
      <c r="R29" s="164"/>
      <c r="S29" s="164" t="s">
        <v>103</v>
      </c>
      <c r="T29" s="164"/>
      <c r="U29" s="164"/>
      <c r="V29" s="164"/>
      <c r="W29" s="165"/>
      <c r="X29" s="154"/>
    </row>
    <row r="30" spans="1:24" ht="14.25" thickBot="1">
      <c r="A30" s="154"/>
      <c r="B30" s="429" t="s">
        <v>104</v>
      </c>
      <c r="C30" s="427"/>
      <c r="D30" s="166" t="str">
        <f>D4</f>
        <v>はねの会</v>
      </c>
      <c r="E30" s="167">
        <f>IF(D52&lt;4,0,1)</f>
        <v>0</v>
      </c>
      <c r="F30" s="168"/>
      <c r="G30" s="169">
        <f>IF(H52&lt;4,0,1)</f>
        <v>1</v>
      </c>
      <c r="H30" s="170" t="str">
        <f>M4</f>
        <v>ＰＩＥＲＯ</v>
      </c>
      <c r="I30" s="166" t="str">
        <f>I4</f>
        <v>ＬＵＣＫＹ</v>
      </c>
      <c r="J30" s="168">
        <f>IF(I52&lt;4,0,1)</f>
        <v>0</v>
      </c>
      <c r="K30" s="168"/>
      <c r="L30" s="169">
        <f>IF(M52&lt;4,0,1)</f>
        <v>1</v>
      </c>
      <c r="M30" s="171" t="str">
        <f>H4</f>
        <v>湘南フライングシャトラーズ</v>
      </c>
      <c r="N30" s="166" t="str">
        <f>N4</f>
        <v>ぎんなん会</v>
      </c>
      <c r="O30" s="167">
        <f>IF(N52&lt;4,0,1)</f>
        <v>1</v>
      </c>
      <c r="P30" s="168"/>
      <c r="Q30" s="169">
        <f>IF(R52&lt;4,0,1)</f>
        <v>0</v>
      </c>
      <c r="R30" s="172" t="str">
        <f>W4</f>
        <v>mitsuzawa.BC</v>
      </c>
      <c r="S30" s="166" t="str">
        <f>S4</f>
        <v>磯子クラブ</v>
      </c>
      <c r="T30" s="167">
        <f>IF(S52&lt;4,0,1)</f>
        <v>1</v>
      </c>
      <c r="U30" s="168"/>
      <c r="V30" s="169">
        <f>IF(W52&lt;4,0,1)</f>
        <v>0</v>
      </c>
      <c r="W30" s="173" t="str">
        <f>R4</f>
        <v>パーシモン</v>
      </c>
      <c r="X30" s="154"/>
    </row>
    <row r="31" spans="1:24">
      <c r="A31" s="154"/>
      <c r="B31" s="369"/>
      <c r="C31" s="370"/>
      <c r="D31" s="352">
        <f>IF(E31&gt;G31,1,0)+IF(E32&gt;G32,1,0)+IF(E33&gt;G33,1,0)</f>
        <v>0</v>
      </c>
      <c r="E31" s="353">
        <v>17</v>
      </c>
      <c r="F31" s="354" t="s">
        <v>89</v>
      </c>
      <c r="G31" s="355">
        <v>21</v>
      </c>
      <c r="H31" s="356">
        <f>IF(E31&lt;G31,1,0)+IF(E32&lt;G32,1,0)+IF(E33&lt;G33,1,0)</f>
        <v>2</v>
      </c>
      <c r="I31" s="352">
        <f t="shared" ref="I31" si="42">IF(J31&gt;L31,1,0)+IF(J32&gt;L32,1,0)+IF(J33&gt;L33,1,0)</f>
        <v>0</v>
      </c>
      <c r="J31" s="353">
        <v>0</v>
      </c>
      <c r="K31" s="354" t="s">
        <v>89</v>
      </c>
      <c r="L31" s="355">
        <v>21</v>
      </c>
      <c r="M31" s="356">
        <f t="shared" ref="M31" si="43">IF(J31&lt;L31,1,0)+IF(J32&lt;L32,1,0)+IF(J33&lt;L33,1,0)</f>
        <v>2</v>
      </c>
      <c r="N31" s="352">
        <f t="shared" ref="N31" si="44">IF(O31&gt;Q31,1,0)+IF(O32&gt;Q32,1,0)+IF(O33&gt;Q33,1,0)</f>
        <v>1</v>
      </c>
      <c r="O31" s="353">
        <v>19</v>
      </c>
      <c r="P31" s="354" t="s">
        <v>89</v>
      </c>
      <c r="Q31" s="355">
        <v>21</v>
      </c>
      <c r="R31" s="356">
        <f t="shared" ref="R31" si="45">IF(O31&lt;Q31,1,0)+IF(O32&lt;Q32,1,0)+IF(O33&lt;Q33,1,0)</f>
        <v>2</v>
      </c>
      <c r="S31" s="352">
        <f t="shared" ref="S31" si="46">IF(T31&gt;V31,1,0)+IF(T32&gt;V32,1,0)+IF(T33&gt;V33,1,0)</f>
        <v>2</v>
      </c>
      <c r="T31" s="353">
        <v>21</v>
      </c>
      <c r="U31" s="354" t="s">
        <v>89</v>
      </c>
      <c r="V31" s="355">
        <v>18</v>
      </c>
      <c r="W31" s="357">
        <f t="shared" ref="W31" si="47">IF(T31&lt;V31,1,0)+IF(T32&lt;V32,1,0)+IF(T33&lt;V33,1,0)</f>
        <v>0</v>
      </c>
      <c r="X31" s="154"/>
    </row>
    <row r="32" spans="1:24">
      <c r="A32" s="154"/>
      <c r="B32" s="174" t="s">
        <v>90</v>
      </c>
      <c r="C32" s="300"/>
      <c r="D32" s="342" t="s">
        <v>1107</v>
      </c>
      <c r="E32" s="343">
        <v>7</v>
      </c>
      <c r="F32" s="344" t="s">
        <v>89</v>
      </c>
      <c r="G32" s="345">
        <v>21</v>
      </c>
      <c r="H32" s="346" t="s">
        <v>1108</v>
      </c>
      <c r="I32" s="342" t="s">
        <v>754</v>
      </c>
      <c r="J32" s="343">
        <v>0</v>
      </c>
      <c r="K32" s="344" t="s">
        <v>89</v>
      </c>
      <c r="L32" s="345">
        <v>21</v>
      </c>
      <c r="M32" s="346" t="s">
        <v>1082</v>
      </c>
      <c r="N32" s="342" t="s">
        <v>1104</v>
      </c>
      <c r="O32" s="343">
        <v>21</v>
      </c>
      <c r="P32" s="344" t="s">
        <v>89</v>
      </c>
      <c r="Q32" s="345">
        <v>15</v>
      </c>
      <c r="R32" s="346" t="s">
        <v>1112</v>
      </c>
      <c r="S32" s="342" t="s">
        <v>1111</v>
      </c>
      <c r="T32" s="343">
        <v>21</v>
      </c>
      <c r="U32" s="344" t="s">
        <v>89</v>
      </c>
      <c r="V32" s="345">
        <v>10</v>
      </c>
      <c r="W32" s="358" t="s">
        <v>1129</v>
      </c>
      <c r="X32" s="154"/>
    </row>
    <row r="33" spans="1:24">
      <c r="A33" s="154"/>
      <c r="B33" s="174"/>
      <c r="C33" s="301"/>
      <c r="D33" s="347" t="s">
        <v>1074</v>
      </c>
      <c r="E33" s="348"/>
      <c r="F33" s="349" t="s">
        <v>89</v>
      </c>
      <c r="G33" s="350"/>
      <c r="H33" s="351" t="s">
        <v>1083</v>
      </c>
      <c r="I33" s="347" t="s">
        <v>754</v>
      </c>
      <c r="J33" s="348"/>
      <c r="K33" s="349" t="s">
        <v>89</v>
      </c>
      <c r="L33" s="350"/>
      <c r="M33" s="351" t="s">
        <v>1075</v>
      </c>
      <c r="N33" s="347" t="s">
        <v>1084</v>
      </c>
      <c r="O33" s="348">
        <v>18</v>
      </c>
      <c r="P33" s="349" t="s">
        <v>89</v>
      </c>
      <c r="Q33" s="350">
        <v>21</v>
      </c>
      <c r="R33" s="351" t="s">
        <v>1119</v>
      </c>
      <c r="S33" s="347" t="s">
        <v>1086</v>
      </c>
      <c r="T33" s="348"/>
      <c r="U33" s="349" t="s">
        <v>89</v>
      </c>
      <c r="V33" s="350"/>
      <c r="W33" s="359" t="s">
        <v>1130</v>
      </c>
      <c r="X33" s="154"/>
    </row>
    <row r="34" spans="1:24">
      <c r="A34" s="154"/>
      <c r="B34" s="176"/>
      <c r="C34" s="300"/>
      <c r="D34" s="337">
        <f>IF(E34&gt;G34,1,0)+IF(E35&gt;G35,1,0)+IF(E36&gt;G36,1,0)</f>
        <v>2</v>
      </c>
      <c r="E34" s="338">
        <v>21</v>
      </c>
      <c r="F34" s="339" t="s">
        <v>89</v>
      </c>
      <c r="G34" s="340">
        <v>12</v>
      </c>
      <c r="H34" s="341">
        <f>IF(E34&lt;G34,1,0)+IF(E35&lt;G35,1,0)+IF(E36&lt;G36,1,0)</f>
        <v>0</v>
      </c>
      <c r="I34" s="337">
        <f t="shared" ref="I34" si="48">IF(J34&gt;L34,1,0)+IF(J35&gt;L35,1,0)+IF(J36&gt;L36,1,0)</f>
        <v>0</v>
      </c>
      <c r="J34" s="338">
        <v>0</v>
      </c>
      <c r="K34" s="339" t="s">
        <v>89</v>
      </c>
      <c r="L34" s="340">
        <v>21</v>
      </c>
      <c r="M34" s="341">
        <f t="shared" ref="M34" si="49">IF(J34&lt;L34,1,0)+IF(J35&lt;L35,1,0)+IF(J36&lt;L36,1,0)</f>
        <v>2</v>
      </c>
      <c r="N34" s="337">
        <f t="shared" ref="N34" si="50">IF(O34&gt;Q34,1,0)+IF(O35&gt;Q35,1,0)+IF(O36&gt;Q36,1,0)</f>
        <v>2</v>
      </c>
      <c r="O34" s="338">
        <v>21</v>
      </c>
      <c r="P34" s="339" t="s">
        <v>89</v>
      </c>
      <c r="Q34" s="340">
        <v>15</v>
      </c>
      <c r="R34" s="341">
        <f t="shared" ref="R34" si="51">IF(O34&lt;Q34,1,0)+IF(O35&lt;Q35,1,0)+IF(O36&lt;Q36,1,0)</f>
        <v>1</v>
      </c>
      <c r="S34" s="337">
        <f t="shared" ref="S34" si="52">IF(T34&gt;V34,1,0)+IF(T35&gt;V35,1,0)+IF(T36&gt;V36,1,0)</f>
        <v>0</v>
      </c>
      <c r="T34" s="338">
        <v>15</v>
      </c>
      <c r="U34" s="339" t="s">
        <v>89</v>
      </c>
      <c r="V34" s="340">
        <v>21</v>
      </c>
      <c r="W34" s="360">
        <f t="shared" ref="W34" si="53">IF(T34&lt;V34,1,0)+IF(T35&lt;V35,1,0)+IF(T36&lt;V36,1,0)</f>
        <v>2</v>
      </c>
      <c r="X34" s="154"/>
    </row>
    <row r="35" spans="1:24">
      <c r="A35" s="154"/>
      <c r="B35" s="174" t="s">
        <v>91</v>
      </c>
      <c r="C35" s="300"/>
      <c r="D35" s="342" t="s">
        <v>1088</v>
      </c>
      <c r="E35" s="343">
        <v>21</v>
      </c>
      <c r="F35" s="344" t="s">
        <v>89</v>
      </c>
      <c r="G35" s="345">
        <v>12</v>
      </c>
      <c r="H35" s="346" t="s">
        <v>1090</v>
      </c>
      <c r="I35" s="342" t="s">
        <v>754</v>
      </c>
      <c r="J35" s="343">
        <v>0</v>
      </c>
      <c r="K35" s="344" t="s">
        <v>89</v>
      </c>
      <c r="L35" s="345">
        <v>21</v>
      </c>
      <c r="M35" s="346" t="s">
        <v>1131</v>
      </c>
      <c r="N35" s="342" t="s">
        <v>1091</v>
      </c>
      <c r="O35" s="343">
        <v>19</v>
      </c>
      <c r="P35" s="344" t="s">
        <v>89</v>
      </c>
      <c r="Q35" s="345">
        <v>21</v>
      </c>
      <c r="R35" s="346" t="s">
        <v>1132</v>
      </c>
      <c r="S35" s="342" t="s">
        <v>1115</v>
      </c>
      <c r="T35" s="343">
        <v>15</v>
      </c>
      <c r="U35" s="344" t="s">
        <v>89</v>
      </c>
      <c r="V35" s="345">
        <v>21</v>
      </c>
      <c r="W35" s="358" t="s">
        <v>1133</v>
      </c>
      <c r="X35" s="154"/>
    </row>
    <row r="36" spans="1:24">
      <c r="A36" s="154"/>
      <c r="B36" s="174"/>
      <c r="C36" s="300"/>
      <c r="D36" s="347" t="s">
        <v>1095</v>
      </c>
      <c r="E36" s="348"/>
      <c r="F36" s="349" t="s">
        <v>89</v>
      </c>
      <c r="G36" s="350"/>
      <c r="H36" s="351" t="s">
        <v>1097</v>
      </c>
      <c r="I36" s="347" t="s">
        <v>754</v>
      </c>
      <c r="J36" s="348"/>
      <c r="K36" s="349" t="s">
        <v>89</v>
      </c>
      <c r="L36" s="350"/>
      <c r="M36" s="351" t="s">
        <v>1096</v>
      </c>
      <c r="N36" s="347" t="s">
        <v>1098</v>
      </c>
      <c r="O36" s="348">
        <v>21</v>
      </c>
      <c r="P36" s="349" t="s">
        <v>89</v>
      </c>
      <c r="Q36" s="350">
        <v>19</v>
      </c>
      <c r="R36" s="351" t="s">
        <v>1134</v>
      </c>
      <c r="S36" s="347" t="s">
        <v>1100</v>
      </c>
      <c r="T36" s="348"/>
      <c r="U36" s="349" t="s">
        <v>89</v>
      </c>
      <c r="V36" s="350"/>
      <c r="W36" s="359" t="s">
        <v>1114</v>
      </c>
      <c r="X36" s="154"/>
    </row>
    <row r="37" spans="1:24">
      <c r="A37" s="154"/>
      <c r="B37" s="176"/>
      <c r="C37" s="302"/>
      <c r="D37" s="337">
        <f>IF(E37&gt;G37,1,0)+IF(E38&gt;G38,1,0)+IF(E39&gt;G39,1,0)</f>
        <v>2</v>
      </c>
      <c r="E37" s="338">
        <v>21</v>
      </c>
      <c r="F37" s="339" t="s">
        <v>89</v>
      </c>
      <c r="G37" s="340">
        <v>8</v>
      </c>
      <c r="H37" s="341">
        <f>IF(E37&lt;G37,1,0)+IF(E38&lt;G38,1,0)+IF(E39&lt;G39,1,0)</f>
        <v>0</v>
      </c>
      <c r="I37" s="337">
        <f t="shared" ref="I37" si="54">IF(J37&gt;L37,1,0)+IF(J38&gt;L38,1,0)+IF(J39&gt;L39,1,0)</f>
        <v>0</v>
      </c>
      <c r="J37" s="338">
        <v>0</v>
      </c>
      <c r="K37" s="339" t="s">
        <v>89</v>
      </c>
      <c r="L37" s="340">
        <v>21</v>
      </c>
      <c r="M37" s="341">
        <f t="shared" ref="M37" si="55">IF(J37&lt;L37,1,0)+IF(J38&lt;L38,1,0)+IF(J39&lt;L39,1,0)</f>
        <v>2</v>
      </c>
      <c r="N37" s="337">
        <f t="shared" ref="N37" si="56">IF(O37&gt;Q37,1,0)+IF(O38&gt;Q38,1,0)+IF(O39&gt;Q39,1,0)</f>
        <v>2</v>
      </c>
      <c r="O37" s="338">
        <v>21</v>
      </c>
      <c r="P37" s="339" t="s">
        <v>89</v>
      </c>
      <c r="Q37" s="340">
        <v>17</v>
      </c>
      <c r="R37" s="341">
        <f t="shared" ref="R37" si="57">IF(O37&lt;Q37,1,0)+IF(O38&lt;Q38,1,0)+IF(O39&lt;Q39,1,0)</f>
        <v>0</v>
      </c>
      <c r="S37" s="337">
        <f t="shared" ref="S37" si="58">IF(T37&gt;V37,1,0)+IF(T38&gt;V38,1,0)+IF(T39&gt;V39,1,0)</f>
        <v>2</v>
      </c>
      <c r="T37" s="338">
        <v>21</v>
      </c>
      <c r="U37" s="339" t="s">
        <v>89</v>
      </c>
      <c r="V37" s="340">
        <v>7</v>
      </c>
      <c r="W37" s="360">
        <f t="shared" ref="W37" si="59">IF(T37&lt;V37,1,0)+IF(T38&lt;V38,1,0)+IF(T39&lt;V39,1,0)</f>
        <v>0</v>
      </c>
      <c r="X37" s="154"/>
    </row>
    <row r="38" spans="1:24">
      <c r="A38" s="154"/>
      <c r="B38" s="174" t="s">
        <v>92</v>
      </c>
      <c r="C38" s="300"/>
      <c r="D38" s="342" t="s">
        <v>1102</v>
      </c>
      <c r="E38" s="343">
        <v>21</v>
      </c>
      <c r="F38" s="344" t="s">
        <v>89</v>
      </c>
      <c r="G38" s="345">
        <v>16</v>
      </c>
      <c r="H38" s="346" t="s">
        <v>1330</v>
      </c>
      <c r="I38" s="342" t="s">
        <v>754</v>
      </c>
      <c r="J38" s="343">
        <v>0</v>
      </c>
      <c r="K38" s="344" t="s">
        <v>89</v>
      </c>
      <c r="L38" s="345">
        <v>21</v>
      </c>
      <c r="M38" s="346" t="s">
        <v>1135</v>
      </c>
      <c r="N38" s="342" t="s">
        <v>1104</v>
      </c>
      <c r="O38" s="343">
        <v>21</v>
      </c>
      <c r="P38" s="344" t="s">
        <v>89</v>
      </c>
      <c r="Q38" s="345">
        <v>10</v>
      </c>
      <c r="R38" s="346" t="s">
        <v>1106</v>
      </c>
      <c r="S38" s="342" t="s">
        <v>1079</v>
      </c>
      <c r="T38" s="343">
        <v>21</v>
      </c>
      <c r="U38" s="344" t="s">
        <v>89</v>
      </c>
      <c r="V38" s="345">
        <v>3</v>
      </c>
      <c r="W38" s="358" t="s">
        <v>1136</v>
      </c>
      <c r="X38" s="154"/>
    </row>
    <row r="39" spans="1:24">
      <c r="A39" s="154"/>
      <c r="B39" s="179"/>
      <c r="C39" s="301"/>
      <c r="D39" s="347"/>
      <c r="E39" s="348"/>
      <c r="F39" s="349" t="s">
        <v>89</v>
      </c>
      <c r="G39" s="350"/>
      <c r="H39" s="351"/>
      <c r="I39" s="347" t="s">
        <v>754</v>
      </c>
      <c r="J39" s="348"/>
      <c r="K39" s="349" t="s">
        <v>89</v>
      </c>
      <c r="L39" s="350"/>
      <c r="M39" s="351"/>
      <c r="N39" s="347"/>
      <c r="O39" s="348"/>
      <c r="P39" s="349" t="s">
        <v>89</v>
      </c>
      <c r="Q39" s="350"/>
      <c r="R39" s="351"/>
      <c r="S39" s="347"/>
      <c r="T39" s="348"/>
      <c r="U39" s="349" t="s">
        <v>89</v>
      </c>
      <c r="V39" s="350"/>
      <c r="W39" s="359"/>
      <c r="X39" s="154"/>
    </row>
    <row r="40" spans="1:24">
      <c r="A40" s="154"/>
      <c r="B40" s="174"/>
      <c r="C40" s="300"/>
      <c r="D40" s="337">
        <f>IF(E40&gt;G40,1,0)+IF(E41&gt;G41,1,0)+IF(E42&gt;G42,1,0)</f>
        <v>1</v>
      </c>
      <c r="E40" s="338">
        <v>18</v>
      </c>
      <c r="F40" s="339" t="s">
        <v>89</v>
      </c>
      <c r="G40" s="340">
        <v>21</v>
      </c>
      <c r="H40" s="341">
        <f>IF(E40&lt;G40,1,0)+IF(E41&lt;G41,1,0)+IF(E42&lt;G42,1,0)</f>
        <v>2</v>
      </c>
      <c r="I40" s="337">
        <f t="shared" ref="I40" si="60">IF(J40&gt;L40,1,0)+IF(J41&gt;L41,1,0)+IF(J42&gt;L42,1,0)</f>
        <v>0</v>
      </c>
      <c r="J40" s="338">
        <v>0</v>
      </c>
      <c r="K40" s="339" t="s">
        <v>89</v>
      </c>
      <c r="L40" s="340">
        <v>21</v>
      </c>
      <c r="M40" s="341">
        <f t="shared" ref="M40" si="61">IF(J40&lt;L40,1,0)+IF(J41&lt;L41,1,0)+IF(J42&lt;L42,1,0)</f>
        <v>2</v>
      </c>
      <c r="N40" s="337">
        <f t="shared" ref="N40" si="62">IF(O40&gt;Q40,1,0)+IF(O41&gt;Q41,1,0)+IF(O42&gt;Q42,1,0)</f>
        <v>2</v>
      </c>
      <c r="O40" s="338">
        <v>21</v>
      </c>
      <c r="P40" s="339" t="s">
        <v>89</v>
      </c>
      <c r="Q40" s="340">
        <v>19</v>
      </c>
      <c r="R40" s="341">
        <f t="shared" ref="R40" si="63">IF(O40&lt;Q40,1,0)+IF(O41&lt;Q41,1,0)+IF(O42&lt;Q42,1,0)</f>
        <v>1</v>
      </c>
      <c r="S40" s="337">
        <f t="shared" ref="S40" si="64">IF(T40&gt;V40,1,0)+IF(T41&gt;V41,1,0)+IF(T42&gt;V42,1,0)</f>
        <v>2</v>
      </c>
      <c r="T40" s="338">
        <v>21</v>
      </c>
      <c r="U40" s="339" t="s">
        <v>89</v>
      </c>
      <c r="V40" s="340">
        <v>14</v>
      </c>
      <c r="W40" s="360">
        <f t="shared" ref="W40" si="65">IF(T40&lt;V40,1,0)+IF(T41&lt;V41,1,0)+IF(T42&lt;V42,1,0)</f>
        <v>0</v>
      </c>
      <c r="X40" s="154"/>
    </row>
    <row r="41" spans="1:24">
      <c r="A41" s="154"/>
      <c r="B41" s="174" t="s">
        <v>93</v>
      </c>
      <c r="C41" s="300"/>
      <c r="D41" s="342" t="s">
        <v>1074</v>
      </c>
      <c r="E41" s="343">
        <v>22</v>
      </c>
      <c r="F41" s="344" t="s">
        <v>89</v>
      </c>
      <c r="G41" s="345">
        <v>20</v>
      </c>
      <c r="H41" s="346" t="s">
        <v>1126</v>
      </c>
      <c r="I41" s="342" t="s">
        <v>754</v>
      </c>
      <c r="J41" s="343">
        <v>0</v>
      </c>
      <c r="K41" s="344" t="s">
        <v>89</v>
      </c>
      <c r="L41" s="345">
        <v>21</v>
      </c>
      <c r="M41" s="346" t="s">
        <v>1075</v>
      </c>
      <c r="N41" s="342" t="s">
        <v>1109</v>
      </c>
      <c r="O41" s="343">
        <v>18</v>
      </c>
      <c r="P41" s="344" t="s">
        <v>89</v>
      </c>
      <c r="Q41" s="345">
        <v>21</v>
      </c>
      <c r="R41" s="346" t="s">
        <v>1112</v>
      </c>
      <c r="S41" s="342" t="s">
        <v>1111</v>
      </c>
      <c r="T41" s="343">
        <v>21</v>
      </c>
      <c r="U41" s="344" t="s">
        <v>89</v>
      </c>
      <c r="V41" s="345">
        <v>14</v>
      </c>
      <c r="W41" s="358" t="s">
        <v>1137</v>
      </c>
      <c r="X41" s="154"/>
    </row>
    <row r="42" spans="1:24">
      <c r="A42" s="154"/>
      <c r="B42" s="174"/>
      <c r="C42" s="300"/>
      <c r="D42" s="347" t="s">
        <v>1088</v>
      </c>
      <c r="E42" s="348">
        <v>17</v>
      </c>
      <c r="F42" s="349" t="s">
        <v>89</v>
      </c>
      <c r="G42" s="350">
        <v>21</v>
      </c>
      <c r="H42" s="351" t="s">
        <v>1097</v>
      </c>
      <c r="I42" s="347" t="s">
        <v>754</v>
      </c>
      <c r="J42" s="348"/>
      <c r="K42" s="349" t="s">
        <v>89</v>
      </c>
      <c r="L42" s="350"/>
      <c r="M42" s="351" t="s">
        <v>1131</v>
      </c>
      <c r="N42" s="347" t="s">
        <v>1098</v>
      </c>
      <c r="O42" s="348">
        <v>21</v>
      </c>
      <c r="P42" s="349" t="s">
        <v>89</v>
      </c>
      <c r="Q42" s="350">
        <v>14</v>
      </c>
      <c r="R42" s="351" t="s">
        <v>1138</v>
      </c>
      <c r="S42" s="347" t="s">
        <v>1115</v>
      </c>
      <c r="T42" s="348"/>
      <c r="U42" s="349" t="s">
        <v>89</v>
      </c>
      <c r="V42" s="350"/>
      <c r="W42" s="359" t="s">
        <v>1139</v>
      </c>
      <c r="X42" s="154"/>
    </row>
    <row r="43" spans="1:24">
      <c r="A43" s="154"/>
      <c r="B43" s="176"/>
      <c r="C43" s="302"/>
      <c r="D43" s="337">
        <f>IF(E43&gt;G43,1,0)+IF(E44&gt;G44,1,0)+IF(E45&gt;G45,1,0)</f>
        <v>0</v>
      </c>
      <c r="E43" s="338">
        <v>10</v>
      </c>
      <c r="F43" s="339" t="s">
        <v>89</v>
      </c>
      <c r="G43" s="340">
        <v>21</v>
      </c>
      <c r="H43" s="341">
        <f>IF(E43&lt;G43,1,0)+IF(E44&lt;G44,1,0)+IF(E45&lt;G45,1,0)</f>
        <v>2</v>
      </c>
      <c r="I43" s="337">
        <f t="shared" ref="I43" si="66">IF(J43&gt;L43,1,0)+IF(J44&gt;L44,1,0)+IF(J45&gt;L45,1,0)</f>
        <v>0</v>
      </c>
      <c r="J43" s="338">
        <v>0</v>
      </c>
      <c r="K43" s="339" t="s">
        <v>89</v>
      </c>
      <c r="L43" s="340">
        <v>21</v>
      </c>
      <c r="M43" s="341">
        <f t="shared" ref="M43" si="67">IF(J43&lt;L43,1,0)+IF(J44&lt;L44,1,0)+IF(J45&lt;L45,1,0)</f>
        <v>2</v>
      </c>
      <c r="N43" s="337">
        <f t="shared" ref="N43" si="68">IF(O43&gt;Q43,1,0)+IF(O44&gt;Q44,1,0)+IF(O45&gt;Q45,1,0)</f>
        <v>2</v>
      </c>
      <c r="O43" s="338">
        <v>21</v>
      </c>
      <c r="P43" s="339" t="s">
        <v>89</v>
      </c>
      <c r="Q43" s="340">
        <v>0</v>
      </c>
      <c r="R43" s="341">
        <f t="shared" ref="R43" si="69">IF(O43&lt;Q43,1,0)+IF(O44&lt;Q44,1,0)+IF(O45&lt;Q45,1,0)</f>
        <v>0</v>
      </c>
      <c r="S43" s="337">
        <f t="shared" ref="S43" si="70">IF(T43&gt;V43,1,0)+IF(T44&gt;V44,1,0)+IF(T45&gt;V45,1,0)</f>
        <v>1</v>
      </c>
      <c r="T43" s="338">
        <v>16</v>
      </c>
      <c r="U43" s="339" t="s">
        <v>89</v>
      </c>
      <c r="V43" s="340">
        <v>21</v>
      </c>
      <c r="W43" s="360">
        <f t="shared" ref="W43" si="71">IF(T43&lt;V43,1,0)+IF(T44&lt;V44,1,0)+IF(T45&lt;V45,1,0)</f>
        <v>2</v>
      </c>
      <c r="X43" s="154"/>
    </row>
    <row r="44" spans="1:24">
      <c r="A44" s="154"/>
      <c r="B44" s="174" t="s">
        <v>94</v>
      </c>
      <c r="C44" s="300"/>
      <c r="D44" s="342" t="s">
        <v>1081</v>
      </c>
      <c r="E44" s="343">
        <v>6</v>
      </c>
      <c r="F44" s="344" t="s">
        <v>89</v>
      </c>
      <c r="G44" s="345">
        <v>21</v>
      </c>
      <c r="H44" s="346" t="s">
        <v>1108</v>
      </c>
      <c r="I44" s="342" t="s">
        <v>754</v>
      </c>
      <c r="J44" s="343">
        <v>0</v>
      </c>
      <c r="K44" s="344" t="s">
        <v>89</v>
      </c>
      <c r="L44" s="345">
        <v>21</v>
      </c>
      <c r="M44" s="346" t="s">
        <v>1140</v>
      </c>
      <c r="N44" s="342" t="s">
        <v>1084</v>
      </c>
      <c r="O44" s="343">
        <v>21</v>
      </c>
      <c r="P44" s="344" t="s">
        <v>89</v>
      </c>
      <c r="Q44" s="345">
        <v>0</v>
      </c>
      <c r="R44" s="346" t="s">
        <v>1119</v>
      </c>
      <c r="S44" s="342" t="s">
        <v>1123</v>
      </c>
      <c r="T44" s="343">
        <v>21</v>
      </c>
      <c r="U44" s="344" t="s">
        <v>89</v>
      </c>
      <c r="V44" s="345">
        <v>11</v>
      </c>
      <c r="W44" s="358" t="s">
        <v>1141</v>
      </c>
      <c r="X44" s="154"/>
    </row>
    <row r="45" spans="1:24">
      <c r="A45" s="154"/>
      <c r="B45" s="179"/>
      <c r="C45" s="301"/>
      <c r="D45" s="347"/>
      <c r="E45" s="348"/>
      <c r="F45" s="349" t="s">
        <v>89</v>
      </c>
      <c r="G45" s="350"/>
      <c r="H45" s="351"/>
      <c r="I45" s="347" t="s">
        <v>754</v>
      </c>
      <c r="J45" s="348"/>
      <c r="K45" s="349" t="s">
        <v>89</v>
      </c>
      <c r="L45" s="350"/>
      <c r="M45" s="351"/>
      <c r="N45" s="347"/>
      <c r="O45" s="348"/>
      <c r="P45" s="349" t="s">
        <v>89</v>
      </c>
      <c r="Q45" s="350"/>
      <c r="R45" s="351" t="s">
        <v>1328</v>
      </c>
      <c r="S45" s="347"/>
      <c r="T45" s="348">
        <v>18</v>
      </c>
      <c r="U45" s="349" t="s">
        <v>89</v>
      </c>
      <c r="V45" s="350">
        <v>21</v>
      </c>
      <c r="W45" s="359"/>
      <c r="X45" s="154"/>
    </row>
    <row r="46" spans="1:24">
      <c r="A46" s="154"/>
      <c r="B46" s="174"/>
      <c r="C46" s="300"/>
      <c r="D46" s="337">
        <f>IF(E46&gt;G46,1,0)+IF(E47&gt;G47,1,0)+IF(E48&gt;G48,1,0)</f>
        <v>0</v>
      </c>
      <c r="E46" s="338">
        <v>14</v>
      </c>
      <c r="F46" s="339" t="s">
        <v>89</v>
      </c>
      <c r="G46" s="340">
        <v>21</v>
      </c>
      <c r="H46" s="341">
        <f>IF(E46&lt;G46,1,0)+IF(E47&lt;G47,1,0)+IF(E48&lt;G48,1,0)</f>
        <v>2</v>
      </c>
      <c r="I46" s="337">
        <f t="shared" ref="I46" si="72">IF(J46&gt;L46,1,0)+IF(J47&gt;L47,1,0)+IF(J48&gt;L48,1,0)</f>
        <v>0</v>
      </c>
      <c r="J46" s="338">
        <v>0</v>
      </c>
      <c r="K46" s="339" t="s">
        <v>89</v>
      </c>
      <c r="L46" s="340">
        <v>21</v>
      </c>
      <c r="M46" s="341">
        <f t="shared" ref="M46" si="73">IF(J46&lt;L46,1,0)+IF(J47&lt;L47,1,0)+IF(J48&lt;L48,1,0)</f>
        <v>2</v>
      </c>
      <c r="N46" s="337">
        <f t="shared" ref="N46" si="74">IF(O46&gt;Q46,1,0)+IF(O47&gt;Q47,1,0)+IF(O48&gt;Q48,1,0)</f>
        <v>0</v>
      </c>
      <c r="O46" s="338">
        <v>16</v>
      </c>
      <c r="P46" s="339" t="s">
        <v>89</v>
      </c>
      <c r="Q46" s="340">
        <v>21</v>
      </c>
      <c r="R46" s="341">
        <f t="shared" ref="R46" si="75">IF(O46&lt;Q46,1,0)+IF(O47&lt;Q47,1,0)+IF(O48&lt;Q48,1,0)</f>
        <v>2</v>
      </c>
      <c r="S46" s="337">
        <f t="shared" ref="S46" si="76">IF(T46&gt;V46,1,0)+IF(T47&gt;V47,1,0)+IF(T48&gt;V48,1,0)</f>
        <v>2</v>
      </c>
      <c r="T46" s="338">
        <v>21</v>
      </c>
      <c r="U46" s="339" t="s">
        <v>89</v>
      </c>
      <c r="V46" s="340">
        <v>14</v>
      </c>
      <c r="W46" s="360">
        <f t="shared" ref="W46" si="77">IF(T46&lt;V46,1,0)+IF(T47&lt;V47,1,0)+IF(T48&lt;V48,1,0)</f>
        <v>0</v>
      </c>
      <c r="X46" s="154"/>
    </row>
    <row r="47" spans="1:24">
      <c r="A47" s="154"/>
      <c r="B47" s="174" t="s">
        <v>95</v>
      </c>
      <c r="C47" s="300"/>
      <c r="D47" s="342" t="s">
        <v>1142</v>
      </c>
      <c r="E47" s="343">
        <v>12</v>
      </c>
      <c r="F47" s="344" t="s">
        <v>89</v>
      </c>
      <c r="G47" s="345">
        <v>21</v>
      </c>
      <c r="H47" s="346" t="s">
        <v>1090</v>
      </c>
      <c r="I47" s="342" t="s">
        <v>754</v>
      </c>
      <c r="J47" s="343">
        <v>0</v>
      </c>
      <c r="K47" s="344" t="s">
        <v>89</v>
      </c>
      <c r="L47" s="345">
        <v>21</v>
      </c>
      <c r="M47" s="346" t="s">
        <v>1096</v>
      </c>
      <c r="N47" s="342" t="s">
        <v>1091</v>
      </c>
      <c r="O47" s="343">
        <v>16</v>
      </c>
      <c r="P47" s="344" t="s">
        <v>89</v>
      </c>
      <c r="Q47" s="345">
        <v>21</v>
      </c>
      <c r="R47" s="346" t="s">
        <v>1132</v>
      </c>
      <c r="S47" s="342" t="s">
        <v>1093</v>
      </c>
      <c r="T47" s="343">
        <v>21</v>
      </c>
      <c r="U47" s="344" t="s">
        <v>89</v>
      </c>
      <c r="V47" s="345">
        <v>18</v>
      </c>
      <c r="W47" s="358" t="s">
        <v>1114</v>
      </c>
      <c r="X47" s="154"/>
    </row>
    <row r="48" spans="1:24">
      <c r="A48" s="154"/>
      <c r="B48" s="174"/>
      <c r="C48" s="300"/>
      <c r="D48" s="347"/>
      <c r="E48" s="348"/>
      <c r="F48" s="349" t="s">
        <v>89</v>
      </c>
      <c r="G48" s="350"/>
      <c r="H48" s="351"/>
      <c r="I48" s="347" t="s">
        <v>754</v>
      </c>
      <c r="J48" s="348"/>
      <c r="K48" s="349" t="s">
        <v>89</v>
      </c>
      <c r="L48" s="350"/>
      <c r="M48" s="351"/>
      <c r="N48" s="347"/>
      <c r="O48" s="348"/>
      <c r="P48" s="349" t="s">
        <v>89</v>
      </c>
      <c r="Q48" s="350"/>
      <c r="R48" s="351"/>
      <c r="S48" s="347"/>
      <c r="T48" s="348"/>
      <c r="U48" s="349" t="s">
        <v>89</v>
      </c>
      <c r="V48" s="350"/>
      <c r="W48" s="359"/>
      <c r="X48" s="154"/>
    </row>
    <row r="49" spans="1:24">
      <c r="A49" s="154"/>
      <c r="B49" s="176"/>
      <c r="C49" s="302"/>
      <c r="D49" s="337">
        <f>IF(E49&gt;G49,1,0)+IF(E50&gt;G50,1,0)+IF(E51&gt;G51,1,0)</f>
        <v>2</v>
      </c>
      <c r="E49" s="338">
        <v>21</v>
      </c>
      <c r="F49" s="339" t="s">
        <v>89</v>
      </c>
      <c r="G49" s="340">
        <v>14</v>
      </c>
      <c r="H49" s="341">
        <f>IF(E49&lt;G49,1,0)+IF(E50&lt;G50,1,0)+IF(E51&lt;G51,1,0)</f>
        <v>1</v>
      </c>
      <c r="I49" s="337">
        <f t="shared" ref="I49" si="78">IF(J49&gt;L49,1,0)+IF(J50&gt;L50,1,0)+IF(J51&gt;L51,1,0)</f>
        <v>0</v>
      </c>
      <c r="J49" s="338">
        <v>0</v>
      </c>
      <c r="K49" s="339" t="s">
        <v>89</v>
      </c>
      <c r="L49" s="340">
        <v>21</v>
      </c>
      <c r="M49" s="341">
        <f t="shared" ref="M49" si="79">IF(J49&lt;L49,1,0)+IF(J50&lt;L50,1,0)+IF(J51&lt;L51,1,0)</f>
        <v>2</v>
      </c>
      <c r="N49" s="337">
        <f t="shared" ref="N49" si="80">IF(O49&gt;Q49,1,0)+IF(O50&gt;Q50,1,0)+IF(O51&gt;Q51,1,0)</f>
        <v>2</v>
      </c>
      <c r="O49" s="338">
        <v>21</v>
      </c>
      <c r="P49" s="339" t="s">
        <v>89</v>
      </c>
      <c r="Q49" s="340">
        <v>19</v>
      </c>
      <c r="R49" s="341">
        <f t="shared" ref="R49" si="81">IF(O49&lt;Q49,1,0)+IF(O50&lt;Q50,1,0)+IF(O51&lt;Q51,1,0)</f>
        <v>0</v>
      </c>
      <c r="S49" s="337">
        <f t="shared" ref="S49" si="82">IF(T49&gt;V49,1,0)+IF(T50&gt;V50,1,0)+IF(T51&gt;V51,1,0)</f>
        <v>1</v>
      </c>
      <c r="T49" s="338">
        <v>15</v>
      </c>
      <c r="U49" s="339" t="s">
        <v>89</v>
      </c>
      <c r="V49" s="340">
        <v>21</v>
      </c>
      <c r="W49" s="360">
        <f t="shared" ref="W49" si="83">IF(T49&lt;V49,1,0)+IF(T50&lt;V50,1,0)+IF(T51&lt;V51,1,0)</f>
        <v>2</v>
      </c>
      <c r="X49" s="154"/>
    </row>
    <row r="50" spans="1:24">
      <c r="A50" s="154"/>
      <c r="B50" s="174" t="s">
        <v>96</v>
      </c>
      <c r="C50" s="300"/>
      <c r="D50" s="342" t="s">
        <v>1143</v>
      </c>
      <c r="E50" s="343">
        <v>18</v>
      </c>
      <c r="F50" s="344" t="s">
        <v>89</v>
      </c>
      <c r="G50" s="345">
        <v>21</v>
      </c>
      <c r="H50" s="346" t="s">
        <v>1330</v>
      </c>
      <c r="I50" s="342" t="s">
        <v>754</v>
      </c>
      <c r="J50" s="343">
        <v>0</v>
      </c>
      <c r="K50" s="344" t="s">
        <v>89</v>
      </c>
      <c r="L50" s="345">
        <v>21</v>
      </c>
      <c r="M50" s="346" t="s">
        <v>1140</v>
      </c>
      <c r="N50" s="342" t="s">
        <v>1109</v>
      </c>
      <c r="O50" s="343">
        <v>24</v>
      </c>
      <c r="P50" s="344" t="s">
        <v>89</v>
      </c>
      <c r="Q50" s="345">
        <v>22</v>
      </c>
      <c r="R50" s="346" t="s">
        <v>1124</v>
      </c>
      <c r="S50" s="342" t="s">
        <v>1123</v>
      </c>
      <c r="T50" s="343">
        <v>23</v>
      </c>
      <c r="U50" s="344" t="s">
        <v>1144</v>
      </c>
      <c r="V50" s="345">
        <v>21</v>
      </c>
      <c r="W50" s="358" t="s">
        <v>1127</v>
      </c>
      <c r="X50" s="154"/>
    </row>
    <row r="51" spans="1:24" ht="14.25" thickBot="1">
      <c r="A51" s="154"/>
      <c r="B51" s="193"/>
      <c r="C51" s="303"/>
      <c r="D51" s="361" t="s">
        <v>1117</v>
      </c>
      <c r="E51" s="362">
        <v>23</v>
      </c>
      <c r="F51" s="363" t="s">
        <v>89</v>
      </c>
      <c r="G51" s="364">
        <v>21</v>
      </c>
      <c r="H51" s="365" t="s">
        <v>1126</v>
      </c>
      <c r="I51" s="361" t="s">
        <v>754</v>
      </c>
      <c r="J51" s="362"/>
      <c r="K51" s="363" t="s">
        <v>89</v>
      </c>
      <c r="L51" s="364"/>
      <c r="M51" s="365" t="s">
        <v>1135</v>
      </c>
      <c r="N51" s="361" t="s">
        <v>1145</v>
      </c>
      <c r="O51" s="362"/>
      <c r="P51" s="363" t="s">
        <v>89</v>
      </c>
      <c r="Q51" s="364"/>
      <c r="R51" s="365" t="s">
        <v>1146</v>
      </c>
      <c r="S51" s="361" t="s">
        <v>1079</v>
      </c>
      <c r="T51" s="362">
        <v>20</v>
      </c>
      <c r="U51" s="363" t="s">
        <v>89</v>
      </c>
      <c r="V51" s="364">
        <v>22</v>
      </c>
      <c r="W51" s="366" t="s">
        <v>1105</v>
      </c>
      <c r="X51" s="154"/>
    </row>
    <row r="52" spans="1:24" ht="18">
      <c r="A52" s="154"/>
      <c r="B52" s="176" t="s">
        <v>97</v>
      </c>
      <c r="C52" s="177"/>
      <c r="D52" s="180">
        <f>COUNTIF(D31:D51,2)</f>
        <v>3</v>
      </c>
      <c r="E52" s="181"/>
      <c r="F52" s="182" t="s">
        <v>89</v>
      </c>
      <c r="G52" s="183"/>
      <c r="H52" s="184">
        <f>COUNTIF(H31:H51,2)</f>
        <v>4</v>
      </c>
      <c r="I52" s="180">
        <f>COUNTIF(I31:I51,2)</f>
        <v>0</v>
      </c>
      <c r="J52" s="185"/>
      <c r="K52" s="182" t="s">
        <v>89</v>
      </c>
      <c r="L52" s="186"/>
      <c r="M52" s="187">
        <f>COUNTIF(M31:M51,2)</f>
        <v>7</v>
      </c>
      <c r="N52" s="180">
        <f>COUNTIF(N31:N51,2)</f>
        <v>5</v>
      </c>
      <c r="O52" s="181"/>
      <c r="P52" s="182" t="s">
        <v>89</v>
      </c>
      <c r="Q52" s="183"/>
      <c r="R52" s="184">
        <f>COUNTIF(R31:R51,2)</f>
        <v>2</v>
      </c>
      <c r="S52" s="180">
        <f>COUNTIF(S31:S51,2)</f>
        <v>4</v>
      </c>
      <c r="T52" s="181"/>
      <c r="U52" s="182" t="s">
        <v>89</v>
      </c>
      <c r="V52" s="183"/>
      <c r="W52" s="187">
        <f>COUNTIF(W31:W51,2)</f>
        <v>3</v>
      </c>
      <c r="X52" s="154"/>
    </row>
    <row r="53" spans="1:24" ht="18">
      <c r="A53" s="154"/>
      <c r="B53" s="174" t="s">
        <v>52</v>
      </c>
      <c r="C53" s="175"/>
      <c r="D53" s="188">
        <f>SUM(D31:D51)</f>
        <v>7</v>
      </c>
      <c r="E53" s="183"/>
      <c r="F53" s="189" t="s">
        <v>98</v>
      </c>
      <c r="G53" s="183"/>
      <c r="H53" s="190">
        <f>SUM(H31:H51)</f>
        <v>9</v>
      </c>
      <c r="I53" s="188">
        <f>SUM(I31:I51)</f>
        <v>0</v>
      </c>
      <c r="J53" s="186"/>
      <c r="K53" s="189" t="s">
        <v>98</v>
      </c>
      <c r="L53" s="186"/>
      <c r="M53" s="191">
        <f>SUM(M31:M51)</f>
        <v>14</v>
      </c>
      <c r="N53" s="188">
        <f>SUM(N31:N51)</f>
        <v>11</v>
      </c>
      <c r="O53" s="192"/>
      <c r="P53" s="189" t="s">
        <v>98</v>
      </c>
      <c r="Q53" s="192"/>
      <c r="R53" s="190">
        <f>SUM(R31:R51)</f>
        <v>6</v>
      </c>
      <c r="S53" s="188">
        <f>SUM(S31:S51)</f>
        <v>10</v>
      </c>
      <c r="T53" s="192"/>
      <c r="U53" s="189" t="s">
        <v>98</v>
      </c>
      <c r="V53" s="192"/>
      <c r="W53" s="191">
        <f>SUM(W31:W51)</f>
        <v>6</v>
      </c>
      <c r="X53" s="154"/>
    </row>
    <row r="54" spans="1:24" ht="18.75" thickBot="1">
      <c r="A54" s="154"/>
      <c r="B54" s="193" t="s">
        <v>99</v>
      </c>
      <c r="C54" s="194"/>
      <c r="D54" s="195">
        <f>SUM(E31:E51)</f>
        <v>269</v>
      </c>
      <c r="E54" s="196"/>
      <c r="F54" s="197" t="s">
        <v>98</v>
      </c>
      <c r="G54" s="198"/>
      <c r="H54" s="199">
        <f>SUM(G31:G51)</f>
        <v>292</v>
      </c>
      <c r="I54" s="195">
        <f>SUM(J31:J51)</f>
        <v>0</v>
      </c>
      <c r="J54" s="200"/>
      <c r="K54" s="197" t="s">
        <v>98</v>
      </c>
      <c r="L54" s="201"/>
      <c r="M54" s="202">
        <f>SUM(L31:L51)</f>
        <v>294</v>
      </c>
      <c r="N54" s="195">
        <f>SUM(O31:O51)</f>
        <v>340</v>
      </c>
      <c r="O54" s="203"/>
      <c r="P54" s="197" t="s">
        <v>98</v>
      </c>
      <c r="Q54" s="204"/>
      <c r="R54" s="199">
        <f>SUM(Q31:Q51)</f>
        <v>276</v>
      </c>
      <c r="S54" s="195">
        <f>SUM(T31:T51)</f>
        <v>311</v>
      </c>
      <c r="T54" s="203"/>
      <c r="U54" s="197" t="s">
        <v>98</v>
      </c>
      <c r="V54" s="204"/>
      <c r="W54" s="202">
        <f>SUM(V31:V51)</f>
        <v>257</v>
      </c>
      <c r="X54" s="154"/>
    </row>
    <row r="55" spans="1:24" ht="14.25" thickBot="1">
      <c r="A55" s="208"/>
      <c r="B55" s="205" t="s">
        <v>105</v>
      </c>
      <c r="C55" s="206"/>
      <c r="D55" s="163" t="s">
        <v>106</v>
      </c>
      <c r="E55" s="164"/>
      <c r="F55" s="164"/>
      <c r="G55" s="164"/>
      <c r="H55" s="164"/>
      <c r="I55" s="164" t="s">
        <v>107</v>
      </c>
      <c r="J55" s="164"/>
      <c r="K55" s="164"/>
      <c r="L55" s="164"/>
      <c r="M55" s="165"/>
      <c r="N55" s="163" t="s">
        <v>108</v>
      </c>
      <c r="O55" s="164"/>
      <c r="P55" s="164"/>
      <c r="Q55" s="164"/>
      <c r="R55" s="164"/>
      <c r="S55" s="164" t="s">
        <v>109</v>
      </c>
      <c r="T55" s="164"/>
      <c r="U55" s="164"/>
      <c r="V55" s="164"/>
      <c r="W55" s="165"/>
      <c r="X55" s="154"/>
    </row>
    <row r="56" spans="1:24" s="212" customFormat="1" ht="14.25" thickBot="1">
      <c r="A56" s="208"/>
      <c r="B56" s="426" t="s">
        <v>88</v>
      </c>
      <c r="C56" s="427"/>
      <c r="D56" s="166" t="str">
        <f>D30</f>
        <v>はねの会</v>
      </c>
      <c r="E56" s="209">
        <f>IF(D78&lt;4,0,1)</f>
        <v>0</v>
      </c>
      <c r="F56" s="170"/>
      <c r="G56" s="210">
        <f>IF(H78&lt;4,0,1)</f>
        <v>1</v>
      </c>
      <c r="H56" s="170" t="str">
        <f>I30</f>
        <v>ＬＵＣＫＹ</v>
      </c>
      <c r="I56" s="372" t="str">
        <f>M30</f>
        <v>湘南フライングシャトラーズ</v>
      </c>
      <c r="J56" s="170">
        <f>IF(I78&lt;4,0,1)</f>
        <v>1</v>
      </c>
      <c r="K56" s="170"/>
      <c r="L56" s="210">
        <f>IF(M78&lt;4,0,1)</f>
        <v>0</v>
      </c>
      <c r="M56" s="171" t="str">
        <f>H30</f>
        <v>ＰＩＥＲＯ</v>
      </c>
      <c r="N56" s="211" t="str">
        <f>N30</f>
        <v>ぎんなん会</v>
      </c>
      <c r="O56" s="209">
        <f>IF(N78&lt;4,0,1)</f>
        <v>1</v>
      </c>
      <c r="P56" s="170"/>
      <c r="Q56" s="210">
        <f>IF(R78&lt;4,0,1)</f>
        <v>0</v>
      </c>
      <c r="R56" s="172" t="str">
        <f>S30</f>
        <v>磯子クラブ</v>
      </c>
      <c r="S56" s="211" t="str">
        <f>W30</f>
        <v>パーシモン</v>
      </c>
      <c r="T56" s="209">
        <f>IF(S78&lt;4,0,1)</f>
        <v>0</v>
      </c>
      <c r="U56" s="170"/>
      <c r="V56" s="210">
        <f>IF(W78&lt;4,0,1)</f>
        <v>1</v>
      </c>
      <c r="W56" s="173" t="str">
        <f>R30</f>
        <v>mitsuzawa.BC</v>
      </c>
      <c r="X56" s="208"/>
    </row>
    <row r="57" spans="1:24">
      <c r="A57" s="154"/>
      <c r="B57" s="369"/>
      <c r="C57" s="370"/>
      <c r="D57" s="352">
        <f>IF(E57&gt;G57,1,0)+IF(E58&gt;G58,1,0)+IF(E59&gt;G59,1,0)</f>
        <v>0</v>
      </c>
      <c r="E57" s="353">
        <v>14</v>
      </c>
      <c r="F57" s="354" t="s">
        <v>89</v>
      </c>
      <c r="G57" s="355">
        <v>21</v>
      </c>
      <c r="H57" s="356">
        <f>IF(E57&lt;G57,1,0)+IF(E58&lt;G58,1,0)+IF(E59&lt;G59,1,0)</f>
        <v>2</v>
      </c>
      <c r="I57" s="352">
        <f t="shared" ref="I57" si="84">IF(J57&gt;L57,1,0)+IF(J58&gt;L58,1,0)+IF(J59&gt;L59,1,0)</f>
        <v>1</v>
      </c>
      <c r="J57" s="353">
        <v>14</v>
      </c>
      <c r="K57" s="354" t="s">
        <v>89</v>
      </c>
      <c r="L57" s="355">
        <v>21</v>
      </c>
      <c r="M57" s="356">
        <f t="shared" ref="M57" si="85">IF(J57&lt;L57,1,0)+IF(J58&lt;L58,1,0)+IF(J59&lt;L59,1,0)</f>
        <v>2</v>
      </c>
      <c r="N57" s="352">
        <f t="shared" ref="N57" si="86">IF(O57&gt;Q57,1,0)+IF(O58&gt;Q58,1,0)+IF(O59&gt;Q59,1,0)</f>
        <v>2</v>
      </c>
      <c r="O57" s="353">
        <v>21</v>
      </c>
      <c r="P57" s="354" t="s">
        <v>89</v>
      </c>
      <c r="Q57" s="355">
        <v>15</v>
      </c>
      <c r="R57" s="356">
        <f t="shared" ref="R57" si="87">IF(O57&lt;Q57,1,0)+IF(O58&lt;Q58,1,0)+IF(O59&lt;Q59,1,0)</f>
        <v>0</v>
      </c>
      <c r="S57" s="352">
        <f t="shared" ref="S57" si="88">IF(T57&gt;V57,1,0)+IF(T58&gt;V58,1,0)+IF(T59&gt;V59,1,0)</f>
        <v>2</v>
      </c>
      <c r="T57" s="353">
        <v>21</v>
      </c>
      <c r="U57" s="354" t="s">
        <v>89</v>
      </c>
      <c r="V57" s="355">
        <v>16</v>
      </c>
      <c r="W57" s="357">
        <f t="shared" ref="W57" si="89">IF(T57&lt;V57,1,0)+IF(T58&lt;V58,1,0)+IF(T59&lt;V59,1,0)</f>
        <v>1</v>
      </c>
      <c r="X57" s="154"/>
    </row>
    <row r="58" spans="1:24">
      <c r="A58" s="154"/>
      <c r="B58" s="174" t="s">
        <v>90</v>
      </c>
      <c r="C58" s="300"/>
      <c r="D58" s="342" t="s">
        <v>1147</v>
      </c>
      <c r="E58" s="343">
        <v>10</v>
      </c>
      <c r="F58" s="344" t="s">
        <v>89</v>
      </c>
      <c r="G58" s="345">
        <v>21</v>
      </c>
      <c r="H58" s="346" t="s">
        <v>1148</v>
      </c>
      <c r="I58" s="342" t="s">
        <v>1135</v>
      </c>
      <c r="J58" s="343">
        <v>21</v>
      </c>
      <c r="K58" s="344" t="s">
        <v>89</v>
      </c>
      <c r="L58" s="345">
        <v>18</v>
      </c>
      <c r="M58" s="346" t="s">
        <v>1149</v>
      </c>
      <c r="N58" s="342" t="s">
        <v>1104</v>
      </c>
      <c r="O58" s="343">
        <v>22</v>
      </c>
      <c r="P58" s="344" t="s">
        <v>89</v>
      </c>
      <c r="Q58" s="345">
        <v>20</v>
      </c>
      <c r="R58" s="346" t="s">
        <v>1111</v>
      </c>
      <c r="S58" s="342" t="s">
        <v>1129</v>
      </c>
      <c r="T58" s="343">
        <v>15</v>
      </c>
      <c r="U58" s="344" t="s">
        <v>89</v>
      </c>
      <c r="V58" s="345">
        <v>21</v>
      </c>
      <c r="W58" s="358" t="s">
        <v>1080</v>
      </c>
      <c r="X58" s="154"/>
    </row>
    <row r="59" spans="1:24">
      <c r="A59" s="154"/>
      <c r="B59" s="174"/>
      <c r="C59" s="301"/>
      <c r="D59" s="347" t="s">
        <v>1102</v>
      </c>
      <c r="E59" s="348"/>
      <c r="F59" s="349" t="s">
        <v>89</v>
      </c>
      <c r="G59" s="350"/>
      <c r="H59" s="351" t="s">
        <v>1150</v>
      </c>
      <c r="I59" s="347" t="s">
        <v>1140</v>
      </c>
      <c r="J59" s="348">
        <v>20</v>
      </c>
      <c r="K59" s="349" t="s">
        <v>89</v>
      </c>
      <c r="L59" s="350">
        <v>22</v>
      </c>
      <c r="M59" s="351" t="s">
        <v>1108</v>
      </c>
      <c r="N59" s="347" t="s">
        <v>1084</v>
      </c>
      <c r="O59" s="348"/>
      <c r="P59" s="349" t="s">
        <v>89</v>
      </c>
      <c r="Q59" s="350"/>
      <c r="R59" s="351" t="s">
        <v>1086</v>
      </c>
      <c r="S59" s="347" t="s">
        <v>1130</v>
      </c>
      <c r="T59" s="348">
        <v>21</v>
      </c>
      <c r="U59" s="349" t="s">
        <v>89</v>
      </c>
      <c r="V59" s="350">
        <v>16</v>
      </c>
      <c r="W59" s="359" t="s">
        <v>1124</v>
      </c>
      <c r="X59" s="154"/>
    </row>
    <row r="60" spans="1:24">
      <c r="A60" s="154"/>
      <c r="B60" s="176"/>
      <c r="C60" s="300"/>
      <c r="D60" s="337">
        <f>IF(E60&gt;G60,1,0)+IF(E61&gt;G61,1,0)+IF(E62&gt;G62,1,0)</f>
        <v>2</v>
      </c>
      <c r="E60" s="338">
        <v>21</v>
      </c>
      <c r="F60" s="339" t="s">
        <v>89</v>
      </c>
      <c r="G60" s="340">
        <v>18</v>
      </c>
      <c r="H60" s="341">
        <f>IF(E60&lt;G60,1,0)+IF(E61&lt;G61,1,0)+IF(E62&lt;G62,1,0)</f>
        <v>0</v>
      </c>
      <c r="I60" s="337">
        <f t="shared" ref="I60" si="90">IF(J60&gt;L60,1,0)+IF(J61&gt;L61,1,0)+IF(J62&gt;L62,1,0)</f>
        <v>2</v>
      </c>
      <c r="J60" s="338">
        <v>21</v>
      </c>
      <c r="K60" s="339" t="s">
        <v>89</v>
      </c>
      <c r="L60" s="340">
        <v>10</v>
      </c>
      <c r="M60" s="341">
        <f t="shared" ref="M60" si="91">IF(J60&lt;L60,1,0)+IF(J61&lt;L61,1,0)+IF(J62&lt;L62,1,0)</f>
        <v>0</v>
      </c>
      <c r="N60" s="337">
        <f t="shared" ref="N60" si="92">IF(O60&gt;Q60,1,0)+IF(O61&gt;Q61,1,0)+IF(O62&gt;Q62,1,0)</f>
        <v>2</v>
      </c>
      <c r="O60" s="338">
        <v>21</v>
      </c>
      <c r="P60" s="339" t="s">
        <v>89</v>
      </c>
      <c r="Q60" s="340">
        <v>0</v>
      </c>
      <c r="R60" s="341">
        <f t="shared" ref="R60" si="93">IF(O60&lt;Q60,1,0)+IF(O61&lt;Q61,1,0)+IF(O62&lt;Q62,1,0)</f>
        <v>0</v>
      </c>
      <c r="S60" s="337">
        <f t="shared" ref="S60" si="94">IF(T60&gt;V60,1,0)+IF(T61&gt;V61,1,0)+IF(T62&gt;V62,1,0)</f>
        <v>2</v>
      </c>
      <c r="T60" s="338">
        <v>12</v>
      </c>
      <c r="U60" s="339" t="s">
        <v>89</v>
      </c>
      <c r="V60" s="340">
        <v>21</v>
      </c>
      <c r="W60" s="360">
        <f t="shared" ref="W60" si="95">IF(T60&lt;V60,1,0)+IF(T61&lt;V61,1,0)+IF(T62&lt;V62,1,0)</f>
        <v>1</v>
      </c>
      <c r="X60" s="154"/>
    </row>
    <row r="61" spans="1:24">
      <c r="A61" s="154"/>
      <c r="B61" s="174" t="s">
        <v>91</v>
      </c>
      <c r="C61" s="300"/>
      <c r="D61" s="342" t="s">
        <v>1088</v>
      </c>
      <c r="E61" s="343">
        <v>21</v>
      </c>
      <c r="F61" s="344" t="s">
        <v>89</v>
      </c>
      <c r="G61" s="345">
        <v>15</v>
      </c>
      <c r="H61" s="346" t="s">
        <v>1151</v>
      </c>
      <c r="I61" s="342" t="s">
        <v>1096</v>
      </c>
      <c r="J61" s="343">
        <v>21</v>
      </c>
      <c r="K61" s="344" t="s">
        <v>89</v>
      </c>
      <c r="L61" s="345">
        <v>17</v>
      </c>
      <c r="M61" s="346" t="s">
        <v>1090</v>
      </c>
      <c r="N61" s="342" t="s">
        <v>1152</v>
      </c>
      <c r="O61" s="343">
        <v>21</v>
      </c>
      <c r="P61" s="344" t="s">
        <v>89</v>
      </c>
      <c r="Q61" s="345">
        <v>0</v>
      </c>
      <c r="R61" s="346" t="s">
        <v>1115</v>
      </c>
      <c r="S61" s="342" t="s">
        <v>1114</v>
      </c>
      <c r="T61" s="343">
        <v>21</v>
      </c>
      <c r="U61" s="344" t="s">
        <v>89</v>
      </c>
      <c r="V61" s="345">
        <v>16</v>
      </c>
      <c r="W61" s="358" t="s">
        <v>1101</v>
      </c>
      <c r="X61" s="154"/>
    </row>
    <row r="62" spans="1:24">
      <c r="A62" s="154"/>
      <c r="B62" s="174"/>
      <c r="C62" s="300"/>
      <c r="D62" s="347" t="s">
        <v>1095</v>
      </c>
      <c r="E62" s="348"/>
      <c r="F62" s="349" t="s">
        <v>89</v>
      </c>
      <c r="G62" s="350"/>
      <c r="H62" s="351" t="s">
        <v>1153</v>
      </c>
      <c r="I62" s="347" t="s">
        <v>1131</v>
      </c>
      <c r="J62" s="348"/>
      <c r="K62" s="349" t="s">
        <v>89</v>
      </c>
      <c r="L62" s="350"/>
      <c r="M62" s="351" t="s">
        <v>1097</v>
      </c>
      <c r="N62" s="347" t="s">
        <v>1154</v>
      </c>
      <c r="O62" s="348"/>
      <c r="P62" s="349" t="s">
        <v>89</v>
      </c>
      <c r="Q62" s="350"/>
      <c r="R62" s="392" t="s">
        <v>1329</v>
      </c>
      <c r="S62" s="347" t="s">
        <v>1155</v>
      </c>
      <c r="T62" s="348">
        <v>22</v>
      </c>
      <c r="U62" s="349" t="s">
        <v>89</v>
      </c>
      <c r="V62" s="350">
        <v>20</v>
      </c>
      <c r="W62" s="359" t="s">
        <v>1094</v>
      </c>
      <c r="X62" s="154"/>
    </row>
    <row r="63" spans="1:24">
      <c r="A63" s="154"/>
      <c r="B63" s="176"/>
      <c r="C63" s="302"/>
      <c r="D63" s="337">
        <f>IF(E63&gt;G63,1,0)+IF(E64&gt;G64,1,0)+IF(E65&gt;G65,1,0)</f>
        <v>0</v>
      </c>
      <c r="E63" s="338">
        <v>20</v>
      </c>
      <c r="F63" s="339" t="s">
        <v>89</v>
      </c>
      <c r="G63" s="340">
        <v>22</v>
      </c>
      <c r="H63" s="341">
        <f>IF(E63&lt;G63,1,0)+IF(E64&lt;G64,1,0)+IF(E65&lt;G65,1,0)</f>
        <v>2</v>
      </c>
      <c r="I63" s="337">
        <f t="shared" ref="I63" si="96">IF(J63&gt;L63,1,0)+IF(J64&gt;L64,1,0)+IF(J65&gt;L65,1,0)</f>
        <v>1</v>
      </c>
      <c r="J63" s="338">
        <v>21</v>
      </c>
      <c r="K63" s="339" t="s">
        <v>89</v>
      </c>
      <c r="L63" s="340">
        <v>19</v>
      </c>
      <c r="M63" s="341">
        <f t="shared" ref="M63" si="97">IF(J63&lt;L63,1,0)+IF(J64&lt;L64,1,0)+IF(J65&lt;L65,1,0)</f>
        <v>2</v>
      </c>
      <c r="N63" s="337">
        <f t="shared" ref="N63" si="98">IF(O63&gt;Q63,1,0)+IF(O64&gt;Q64,1,0)+IF(O65&gt;Q65,1,0)</f>
        <v>0</v>
      </c>
      <c r="O63" s="338">
        <v>8</v>
      </c>
      <c r="P63" s="339" t="s">
        <v>89</v>
      </c>
      <c r="Q63" s="340">
        <v>21</v>
      </c>
      <c r="R63" s="341">
        <f t="shared" ref="R63" si="99">IF(O63&lt;Q63,1,0)+IF(O64&lt;Q64,1,0)+IF(O65&lt;Q65,1,0)</f>
        <v>2</v>
      </c>
      <c r="S63" s="337">
        <f t="shared" ref="S63" si="100">IF(T63&gt;V63,1,0)+IF(T64&gt;V64,1,0)+IF(T65&gt;V65,1,0)</f>
        <v>0</v>
      </c>
      <c r="T63" s="338">
        <v>13</v>
      </c>
      <c r="U63" s="339" t="s">
        <v>89</v>
      </c>
      <c r="V63" s="340">
        <v>21</v>
      </c>
      <c r="W63" s="360">
        <f t="shared" ref="W63" si="101">IF(T63&lt;V63,1,0)+IF(T64&lt;V64,1,0)+IF(T65&lt;V65,1,0)</f>
        <v>2</v>
      </c>
      <c r="X63" s="154"/>
    </row>
    <row r="64" spans="1:24">
      <c r="A64" s="154"/>
      <c r="B64" s="174" t="s">
        <v>92</v>
      </c>
      <c r="C64" s="300"/>
      <c r="D64" s="342" t="s">
        <v>1156</v>
      </c>
      <c r="E64" s="343">
        <v>18</v>
      </c>
      <c r="F64" s="344" t="s">
        <v>89</v>
      </c>
      <c r="G64" s="345">
        <v>21</v>
      </c>
      <c r="H64" s="346" t="s">
        <v>1148</v>
      </c>
      <c r="I64" s="342" t="s">
        <v>1157</v>
      </c>
      <c r="J64" s="343">
        <v>19</v>
      </c>
      <c r="K64" s="344" t="s">
        <v>89</v>
      </c>
      <c r="L64" s="345">
        <v>21</v>
      </c>
      <c r="M64" s="346" t="s">
        <v>1126</v>
      </c>
      <c r="N64" s="342" t="s">
        <v>1158</v>
      </c>
      <c r="O64" s="343">
        <v>6</v>
      </c>
      <c r="P64" s="344" t="s">
        <v>89</v>
      </c>
      <c r="Q64" s="345">
        <v>21</v>
      </c>
      <c r="R64" s="346" t="s">
        <v>1079</v>
      </c>
      <c r="S64" s="342" t="s">
        <v>1105</v>
      </c>
      <c r="T64" s="343">
        <v>13</v>
      </c>
      <c r="U64" s="344" t="s">
        <v>89</v>
      </c>
      <c r="V64" s="345">
        <v>21</v>
      </c>
      <c r="W64" s="358" t="s">
        <v>1159</v>
      </c>
      <c r="X64" s="154"/>
    </row>
    <row r="65" spans="1:24">
      <c r="A65" s="154"/>
      <c r="B65" s="179"/>
      <c r="C65" s="301"/>
      <c r="D65" s="347"/>
      <c r="E65" s="348"/>
      <c r="F65" s="349" t="s">
        <v>89</v>
      </c>
      <c r="G65" s="350"/>
      <c r="H65" s="351"/>
      <c r="I65" s="347"/>
      <c r="J65" s="348">
        <v>11</v>
      </c>
      <c r="K65" s="349" t="s">
        <v>89</v>
      </c>
      <c r="L65" s="350">
        <v>21</v>
      </c>
      <c r="M65" s="351"/>
      <c r="N65" s="347"/>
      <c r="O65" s="348"/>
      <c r="P65" s="349" t="s">
        <v>89</v>
      </c>
      <c r="Q65" s="350"/>
      <c r="R65" s="351"/>
      <c r="S65" s="347"/>
      <c r="T65" s="348"/>
      <c r="U65" s="349" t="s">
        <v>89</v>
      </c>
      <c r="V65" s="350"/>
      <c r="W65" s="359"/>
      <c r="X65" s="154"/>
    </row>
    <row r="66" spans="1:24">
      <c r="A66" s="154"/>
      <c r="B66" s="174"/>
      <c r="C66" s="300"/>
      <c r="D66" s="337">
        <f>IF(E66&gt;G66,1,0)+IF(E67&gt;G67,1,0)+IF(E68&gt;G68,1,0)</f>
        <v>2</v>
      </c>
      <c r="E66" s="338">
        <v>21</v>
      </c>
      <c r="F66" s="339" t="s">
        <v>89</v>
      </c>
      <c r="G66" s="340">
        <v>16</v>
      </c>
      <c r="H66" s="341">
        <f>IF(E66&lt;G66,1,0)+IF(E67&lt;G67,1,0)+IF(E68&lt;G68,1,0)</f>
        <v>1</v>
      </c>
      <c r="I66" s="337">
        <f t="shared" ref="I66" si="102">IF(J66&gt;L66,1,0)+IF(J67&gt;L67,1,0)+IF(J68&gt;L68,1,0)</f>
        <v>2</v>
      </c>
      <c r="J66" s="338">
        <v>25</v>
      </c>
      <c r="K66" s="339" t="s">
        <v>89</v>
      </c>
      <c r="L66" s="340">
        <v>23</v>
      </c>
      <c r="M66" s="341">
        <f t="shared" ref="M66" si="103">IF(J66&lt;L66,1,0)+IF(J67&lt;L67,1,0)+IF(J68&lt;L68,1,0)</f>
        <v>1</v>
      </c>
      <c r="N66" s="337">
        <f t="shared" ref="N66" si="104">IF(O66&gt;Q66,1,0)+IF(O67&gt;Q67,1,0)+IF(O68&gt;Q68,1,0)</f>
        <v>2</v>
      </c>
      <c r="O66" s="338">
        <v>19</v>
      </c>
      <c r="P66" s="339" t="s">
        <v>89</v>
      </c>
      <c r="Q66" s="340">
        <v>21</v>
      </c>
      <c r="R66" s="341">
        <f t="shared" ref="R66" si="105">IF(O66&lt;Q66,1,0)+IF(O67&lt;Q67,1,0)+IF(O68&lt;Q68,1,0)</f>
        <v>1</v>
      </c>
      <c r="S66" s="337">
        <f t="shared" ref="S66" si="106">IF(T66&gt;V66,1,0)+IF(T67&gt;V67,1,0)+IF(T68&gt;V68,1,0)</f>
        <v>2</v>
      </c>
      <c r="T66" s="338">
        <v>24</v>
      </c>
      <c r="U66" s="339" t="s">
        <v>89</v>
      </c>
      <c r="V66" s="340">
        <v>22</v>
      </c>
      <c r="W66" s="360">
        <f t="shared" ref="W66" si="107">IF(T66&lt;V66,1,0)+IF(T67&lt;V67,1,0)+IF(T68&lt;V68,1,0)</f>
        <v>1</v>
      </c>
      <c r="X66" s="154"/>
    </row>
    <row r="67" spans="1:24">
      <c r="A67" s="154"/>
      <c r="B67" s="174" t="s">
        <v>93</v>
      </c>
      <c r="C67" s="300"/>
      <c r="D67" s="342" t="s">
        <v>1147</v>
      </c>
      <c r="E67" s="343">
        <v>17</v>
      </c>
      <c r="F67" s="344" t="s">
        <v>89</v>
      </c>
      <c r="G67" s="345">
        <v>21</v>
      </c>
      <c r="H67" s="346" t="s">
        <v>1150</v>
      </c>
      <c r="I67" s="342" t="s">
        <v>1160</v>
      </c>
      <c r="J67" s="343">
        <v>19</v>
      </c>
      <c r="K67" s="344" t="s">
        <v>89</v>
      </c>
      <c r="L67" s="345">
        <v>21</v>
      </c>
      <c r="M67" s="346" t="s">
        <v>1149</v>
      </c>
      <c r="N67" s="342" t="s">
        <v>1161</v>
      </c>
      <c r="O67" s="343">
        <v>21</v>
      </c>
      <c r="P67" s="344" t="s">
        <v>89</v>
      </c>
      <c r="Q67" s="345">
        <v>16</v>
      </c>
      <c r="R67" s="346" t="s">
        <v>1111</v>
      </c>
      <c r="S67" s="342" t="s">
        <v>1129</v>
      </c>
      <c r="T67" s="343">
        <v>18</v>
      </c>
      <c r="U67" s="344" t="s">
        <v>89</v>
      </c>
      <c r="V67" s="345">
        <v>21</v>
      </c>
      <c r="W67" s="358" t="s">
        <v>1112</v>
      </c>
      <c r="X67" s="154"/>
    </row>
    <row r="68" spans="1:24">
      <c r="A68" s="154"/>
      <c r="B68" s="174"/>
      <c r="C68" s="300"/>
      <c r="D68" s="347" t="s">
        <v>1088</v>
      </c>
      <c r="E68" s="348">
        <v>21</v>
      </c>
      <c r="F68" s="349" t="s">
        <v>89</v>
      </c>
      <c r="G68" s="350">
        <v>11</v>
      </c>
      <c r="H68" s="351" t="s">
        <v>1162</v>
      </c>
      <c r="I68" s="347" t="s">
        <v>1096</v>
      </c>
      <c r="J68" s="348">
        <v>21</v>
      </c>
      <c r="K68" s="349" t="s">
        <v>89</v>
      </c>
      <c r="L68" s="350">
        <v>14</v>
      </c>
      <c r="M68" s="351" t="s">
        <v>1097</v>
      </c>
      <c r="N68" s="347" t="s">
        <v>1163</v>
      </c>
      <c r="O68" s="348">
        <v>21</v>
      </c>
      <c r="P68" s="349" t="s">
        <v>89</v>
      </c>
      <c r="Q68" s="350">
        <v>15</v>
      </c>
      <c r="R68" s="351" t="s">
        <v>1115</v>
      </c>
      <c r="S68" s="347" t="s">
        <v>1114</v>
      </c>
      <c r="T68" s="348">
        <v>21</v>
      </c>
      <c r="U68" s="349" t="s">
        <v>89</v>
      </c>
      <c r="V68" s="350">
        <v>17</v>
      </c>
      <c r="W68" s="359" t="s">
        <v>1138</v>
      </c>
      <c r="X68" s="154"/>
    </row>
    <row r="69" spans="1:24">
      <c r="A69" s="154"/>
      <c r="B69" s="176"/>
      <c r="C69" s="302"/>
      <c r="D69" s="337">
        <f>IF(E69&gt;G69,1,0)+IF(E70&gt;G70,1,0)+IF(E71&gt;G71,1,0)</f>
        <v>2</v>
      </c>
      <c r="E69" s="338">
        <v>20</v>
      </c>
      <c r="F69" s="339" t="s">
        <v>89</v>
      </c>
      <c r="G69" s="340">
        <v>22</v>
      </c>
      <c r="H69" s="341">
        <f>IF(E69&lt;G69,1,0)+IF(E70&lt;G70,1,0)+IF(E71&lt;G71,1,0)</f>
        <v>1</v>
      </c>
      <c r="I69" s="337">
        <f t="shared" ref="I69" si="108">IF(J69&gt;L69,1,0)+IF(J70&gt;L70,1,0)+IF(J71&gt;L71,1,0)</f>
        <v>2</v>
      </c>
      <c r="J69" s="338">
        <v>22</v>
      </c>
      <c r="K69" s="339" t="s">
        <v>89</v>
      </c>
      <c r="L69" s="340">
        <v>20</v>
      </c>
      <c r="M69" s="341">
        <f t="shared" ref="M69" si="109">IF(J69&lt;L69,1,0)+IF(J70&lt;L70,1,0)+IF(J71&lt;L71,1,0)</f>
        <v>1</v>
      </c>
      <c r="N69" s="337">
        <f t="shared" ref="N69" si="110">IF(O69&gt;Q69,1,0)+IF(O70&gt;Q70,1,0)+IF(O71&gt;Q71,1,0)</f>
        <v>2</v>
      </c>
      <c r="O69" s="338">
        <v>21</v>
      </c>
      <c r="P69" s="339" t="s">
        <v>89</v>
      </c>
      <c r="Q69" s="340">
        <v>8</v>
      </c>
      <c r="R69" s="341">
        <f t="shared" ref="R69" si="111">IF(O69&lt;Q69,1,0)+IF(O70&lt;Q70,1,0)+IF(O71&lt;Q71,1,0)</f>
        <v>0</v>
      </c>
      <c r="S69" s="337">
        <f t="shared" ref="S69" si="112">IF(T69&gt;V69,1,0)+IF(T70&gt;V70,1,0)+IF(T71&gt;V71,1,0)</f>
        <v>0</v>
      </c>
      <c r="T69" s="338">
        <v>10</v>
      </c>
      <c r="U69" s="339" t="s">
        <v>89</v>
      </c>
      <c r="V69" s="340">
        <v>21</v>
      </c>
      <c r="W69" s="360">
        <f t="shared" ref="W69" si="113">IF(T69&lt;V69,1,0)+IF(T70&lt;V70,1,0)+IF(T71&lt;V71,1,0)</f>
        <v>2</v>
      </c>
      <c r="X69" s="154"/>
    </row>
    <row r="70" spans="1:24">
      <c r="A70" s="154"/>
      <c r="B70" s="174" t="s">
        <v>94</v>
      </c>
      <c r="C70" s="300"/>
      <c r="D70" s="342" t="s">
        <v>1143</v>
      </c>
      <c r="E70" s="343">
        <v>24</v>
      </c>
      <c r="F70" s="344" t="s">
        <v>89</v>
      </c>
      <c r="G70" s="345">
        <v>22</v>
      </c>
      <c r="H70" s="346" t="s">
        <v>1164</v>
      </c>
      <c r="I70" s="342" t="s">
        <v>1140</v>
      </c>
      <c r="J70" s="343">
        <v>18</v>
      </c>
      <c r="K70" s="344" t="s">
        <v>89</v>
      </c>
      <c r="L70" s="345">
        <v>21</v>
      </c>
      <c r="M70" s="346" t="s">
        <v>1108</v>
      </c>
      <c r="N70" s="342" t="s">
        <v>1165</v>
      </c>
      <c r="O70" s="343">
        <v>21</v>
      </c>
      <c r="P70" s="344" t="s">
        <v>89</v>
      </c>
      <c r="Q70" s="345">
        <v>4</v>
      </c>
      <c r="R70" s="346" t="s">
        <v>1166</v>
      </c>
      <c r="S70" s="342" t="s">
        <v>1130</v>
      </c>
      <c r="T70" s="343">
        <v>10</v>
      </c>
      <c r="U70" s="344" t="s">
        <v>89</v>
      </c>
      <c r="V70" s="345">
        <v>21</v>
      </c>
      <c r="W70" s="358" t="s">
        <v>1167</v>
      </c>
      <c r="X70" s="154"/>
    </row>
    <row r="71" spans="1:24">
      <c r="A71" s="154"/>
      <c r="B71" s="179"/>
      <c r="C71" s="301"/>
      <c r="D71" s="347"/>
      <c r="E71" s="348">
        <v>21</v>
      </c>
      <c r="F71" s="349" t="s">
        <v>89</v>
      </c>
      <c r="G71" s="350">
        <v>10</v>
      </c>
      <c r="H71" s="351"/>
      <c r="I71" s="347"/>
      <c r="J71" s="348">
        <v>21</v>
      </c>
      <c r="K71" s="349" t="s">
        <v>89</v>
      </c>
      <c r="L71" s="350">
        <v>9</v>
      </c>
      <c r="M71" s="351"/>
      <c r="N71" s="347"/>
      <c r="O71" s="348"/>
      <c r="P71" s="349" t="s">
        <v>89</v>
      </c>
      <c r="Q71" s="350"/>
      <c r="R71" s="351"/>
      <c r="S71" s="347"/>
      <c r="T71" s="348"/>
      <c r="U71" s="349" t="s">
        <v>89</v>
      </c>
      <c r="V71" s="350"/>
      <c r="W71" s="359"/>
      <c r="X71" s="154"/>
    </row>
    <row r="72" spans="1:24">
      <c r="A72" s="154"/>
      <c r="B72" s="174"/>
      <c r="C72" s="300"/>
      <c r="D72" s="337">
        <f>IF(E72&gt;G72,1,0)+IF(E73&gt;G73,1,0)+IF(E74&gt;G74,1,0)</f>
        <v>0</v>
      </c>
      <c r="E72" s="338">
        <v>15</v>
      </c>
      <c r="F72" s="339" t="s">
        <v>89</v>
      </c>
      <c r="G72" s="340">
        <v>21</v>
      </c>
      <c r="H72" s="341">
        <f>IF(E72&lt;G72,1,0)+IF(E73&lt;G73,1,0)+IF(E74&lt;G74,1,0)</f>
        <v>2</v>
      </c>
      <c r="I72" s="337">
        <f t="shared" ref="I72" si="114">IF(J72&gt;L72,1,0)+IF(J73&gt;L73,1,0)+IF(J74&gt;L74,1,0)</f>
        <v>2</v>
      </c>
      <c r="J72" s="338">
        <v>21</v>
      </c>
      <c r="K72" s="339" t="s">
        <v>89</v>
      </c>
      <c r="L72" s="340">
        <v>12</v>
      </c>
      <c r="M72" s="341">
        <f t="shared" ref="M72" si="115">IF(J72&lt;L72,1,0)+IF(J73&lt;L73,1,0)+IF(J74&lt;L74,1,0)</f>
        <v>0</v>
      </c>
      <c r="N72" s="337">
        <f t="shared" ref="N72" si="116">IF(O72&gt;Q72,1,0)+IF(O73&gt;Q73,1,0)+IF(O74&gt;Q74,1,0)</f>
        <v>2</v>
      </c>
      <c r="O72" s="338">
        <v>21</v>
      </c>
      <c r="P72" s="339" t="s">
        <v>89</v>
      </c>
      <c r="Q72" s="340">
        <v>0</v>
      </c>
      <c r="R72" s="341">
        <f t="shared" ref="R72" si="117">IF(O72&lt;Q72,1,0)+IF(O73&lt;Q73,1,0)+IF(O74&lt;Q74,1,0)</f>
        <v>0</v>
      </c>
      <c r="S72" s="337">
        <f t="shared" ref="S72" si="118">IF(T72&gt;V72,1,0)+IF(T73&gt;V73,1,0)+IF(T74&gt;V74,1,0)</f>
        <v>0</v>
      </c>
      <c r="T72" s="338">
        <v>19</v>
      </c>
      <c r="U72" s="339" t="s">
        <v>89</v>
      </c>
      <c r="V72" s="340">
        <v>21</v>
      </c>
      <c r="W72" s="360">
        <f t="shared" ref="W72" si="119">IF(T72&lt;V72,1,0)+IF(T73&lt;V73,1,0)+IF(T74&lt;V74,1,0)</f>
        <v>2</v>
      </c>
      <c r="X72" s="154"/>
    </row>
    <row r="73" spans="1:24">
      <c r="A73" s="154"/>
      <c r="B73" s="174" t="s">
        <v>95</v>
      </c>
      <c r="C73" s="300"/>
      <c r="D73" s="342" t="s">
        <v>1168</v>
      </c>
      <c r="E73" s="343">
        <v>13</v>
      </c>
      <c r="F73" s="344" t="s">
        <v>89</v>
      </c>
      <c r="G73" s="345">
        <v>21</v>
      </c>
      <c r="H73" s="346" t="s">
        <v>1162</v>
      </c>
      <c r="I73" s="342" t="s">
        <v>1131</v>
      </c>
      <c r="J73" s="343">
        <v>21</v>
      </c>
      <c r="K73" s="344" t="s">
        <v>89</v>
      </c>
      <c r="L73" s="345">
        <v>17</v>
      </c>
      <c r="M73" s="346" t="s">
        <v>1090</v>
      </c>
      <c r="N73" s="342" t="s">
        <v>1091</v>
      </c>
      <c r="O73" s="343">
        <v>21</v>
      </c>
      <c r="P73" s="344" t="s">
        <v>89</v>
      </c>
      <c r="Q73" s="345">
        <v>0</v>
      </c>
      <c r="R73" s="393" t="s">
        <v>1329</v>
      </c>
      <c r="S73" s="342" t="s">
        <v>1169</v>
      </c>
      <c r="T73" s="343">
        <v>16</v>
      </c>
      <c r="U73" s="344" t="s">
        <v>89</v>
      </c>
      <c r="V73" s="345">
        <v>21</v>
      </c>
      <c r="W73" s="358" t="s">
        <v>1132</v>
      </c>
      <c r="X73" s="154"/>
    </row>
    <row r="74" spans="1:24">
      <c r="A74" s="154"/>
      <c r="B74" s="174"/>
      <c r="C74" s="300"/>
      <c r="D74" s="347"/>
      <c r="E74" s="348"/>
      <c r="F74" s="349" t="s">
        <v>89</v>
      </c>
      <c r="G74" s="350"/>
      <c r="H74" s="351"/>
      <c r="I74" s="347"/>
      <c r="J74" s="348"/>
      <c r="K74" s="349" t="s">
        <v>89</v>
      </c>
      <c r="L74" s="350"/>
      <c r="M74" s="351"/>
      <c r="N74" s="347"/>
      <c r="O74" s="348"/>
      <c r="P74" s="349" t="s">
        <v>89</v>
      </c>
      <c r="Q74" s="350"/>
      <c r="R74" s="351"/>
      <c r="S74" s="347"/>
      <c r="T74" s="348"/>
      <c r="U74" s="349" t="s">
        <v>89</v>
      </c>
      <c r="V74" s="350"/>
      <c r="W74" s="359"/>
      <c r="X74" s="154"/>
    </row>
    <row r="75" spans="1:24">
      <c r="A75" s="154"/>
      <c r="B75" s="176"/>
      <c r="C75" s="302"/>
      <c r="D75" s="337">
        <f>IF(E75&gt;G75,1,0)+IF(E76&gt;G76,1,0)+IF(E77&gt;G77,1,0)</f>
        <v>0</v>
      </c>
      <c r="E75" s="338">
        <v>15</v>
      </c>
      <c r="F75" s="339" t="s">
        <v>89</v>
      </c>
      <c r="G75" s="340">
        <v>21</v>
      </c>
      <c r="H75" s="341">
        <f>IF(E75&lt;G75,1,0)+IF(E76&lt;G76,1,0)+IF(E77&lt;G77,1,0)</f>
        <v>2</v>
      </c>
      <c r="I75" s="337">
        <f t="shared" ref="I75" si="120">IF(J75&gt;L75,1,0)+IF(J76&gt;L76,1,0)+IF(J77&gt;L77,1,0)</f>
        <v>2</v>
      </c>
      <c r="J75" s="338">
        <v>21</v>
      </c>
      <c r="K75" s="339" t="s">
        <v>89</v>
      </c>
      <c r="L75" s="340">
        <v>19</v>
      </c>
      <c r="M75" s="341">
        <f t="shared" ref="M75" si="121">IF(J75&lt;L75,1,0)+IF(J76&lt;L76,1,0)+IF(J77&lt;L77,1,0)</f>
        <v>0</v>
      </c>
      <c r="N75" s="337">
        <f t="shared" ref="N75" si="122">IF(O75&gt;Q75,1,0)+IF(O76&gt;Q76,1,0)+IF(O77&gt;Q77,1,0)</f>
        <v>0</v>
      </c>
      <c r="O75" s="338">
        <v>12</v>
      </c>
      <c r="P75" s="339" t="s">
        <v>89</v>
      </c>
      <c r="Q75" s="340">
        <v>21</v>
      </c>
      <c r="R75" s="341">
        <f t="shared" ref="R75" si="123">IF(O75&lt;Q75,1,0)+IF(O76&lt;Q76,1,0)+IF(O77&lt;Q77,1,0)</f>
        <v>2</v>
      </c>
      <c r="S75" s="337">
        <f t="shared" ref="S75" si="124">IF(T75&gt;V75,1,0)+IF(T76&gt;V76,1,0)+IF(T77&gt;V77,1,0)</f>
        <v>0</v>
      </c>
      <c r="T75" s="338">
        <v>20</v>
      </c>
      <c r="U75" s="339" t="s">
        <v>89</v>
      </c>
      <c r="V75" s="340">
        <v>22</v>
      </c>
      <c r="W75" s="360">
        <f t="shared" ref="W75" si="125">IF(T75&lt;V75,1,0)+IF(T76&lt;V76,1,0)+IF(T77&lt;V77,1,0)</f>
        <v>2</v>
      </c>
      <c r="X75" s="154"/>
    </row>
    <row r="76" spans="1:24">
      <c r="A76" s="154"/>
      <c r="B76" s="174" t="s">
        <v>96</v>
      </c>
      <c r="C76" s="300"/>
      <c r="D76" s="342" t="s">
        <v>1170</v>
      </c>
      <c r="E76" s="343">
        <v>14</v>
      </c>
      <c r="F76" s="344" t="s">
        <v>89</v>
      </c>
      <c r="G76" s="345">
        <v>21</v>
      </c>
      <c r="H76" s="346" t="s">
        <v>1164</v>
      </c>
      <c r="I76" s="342" t="s">
        <v>1160</v>
      </c>
      <c r="J76" s="343">
        <v>22</v>
      </c>
      <c r="K76" s="344" t="s">
        <v>89</v>
      </c>
      <c r="L76" s="345">
        <v>20</v>
      </c>
      <c r="M76" s="346" t="s">
        <v>1330</v>
      </c>
      <c r="N76" s="342" t="s">
        <v>1171</v>
      </c>
      <c r="O76" s="343">
        <v>18</v>
      </c>
      <c r="P76" s="344" t="s">
        <v>89</v>
      </c>
      <c r="Q76" s="345">
        <v>21</v>
      </c>
      <c r="R76" s="346" t="s">
        <v>1172</v>
      </c>
      <c r="S76" s="342" t="s">
        <v>1137</v>
      </c>
      <c r="T76" s="343">
        <v>19</v>
      </c>
      <c r="U76" s="344" t="s">
        <v>89</v>
      </c>
      <c r="V76" s="345">
        <v>21</v>
      </c>
      <c r="W76" s="358" t="s">
        <v>1167</v>
      </c>
      <c r="X76" s="154"/>
    </row>
    <row r="77" spans="1:24" ht="14.25" thickBot="1">
      <c r="A77" s="154"/>
      <c r="B77" s="193"/>
      <c r="C77" s="303"/>
      <c r="D77" s="361" t="s">
        <v>1173</v>
      </c>
      <c r="E77" s="362"/>
      <c r="F77" s="363" t="s">
        <v>89</v>
      </c>
      <c r="G77" s="364"/>
      <c r="H77" s="365" t="s">
        <v>1174</v>
      </c>
      <c r="I77" s="361" t="s">
        <v>1157</v>
      </c>
      <c r="J77" s="362"/>
      <c r="K77" s="363" t="s">
        <v>89</v>
      </c>
      <c r="L77" s="364"/>
      <c r="M77" s="365" t="s">
        <v>1126</v>
      </c>
      <c r="N77" s="361" t="s">
        <v>1109</v>
      </c>
      <c r="O77" s="362"/>
      <c r="P77" s="363" t="s">
        <v>89</v>
      </c>
      <c r="Q77" s="364"/>
      <c r="R77" s="365" t="s">
        <v>1079</v>
      </c>
      <c r="S77" s="361" t="s">
        <v>1175</v>
      </c>
      <c r="T77" s="362"/>
      <c r="U77" s="363" t="s">
        <v>89</v>
      </c>
      <c r="V77" s="364"/>
      <c r="W77" s="366" t="s">
        <v>1176</v>
      </c>
      <c r="X77" s="154"/>
    </row>
    <row r="78" spans="1:24" ht="18">
      <c r="A78" s="154"/>
      <c r="B78" s="176" t="s">
        <v>97</v>
      </c>
      <c r="C78" s="177"/>
      <c r="D78" s="180">
        <f>COUNTIF(D57:D77,2)</f>
        <v>3</v>
      </c>
      <c r="E78" s="181"/>
      <c r="F78" s="182" t="s">
        <v>89</v>
      </c>
      <c r="G78" s="183"/>
      <c r="H78" s="184">
        <f>COUNTIF(H57:H77,2)</f>
        <v>4</v>
      </c>
      <c r="I78" s="180">
        <f>COUNTIF(I57:I77,2)</f>
        <v>5</v>
      </c>
      <c r="J78" s="185"/>
      <c r="K78" s="182" t="s">
        <v>89</v>
      </c>
      <c r="L78" s="186"/>
      <c r="M78" s="187">
        <f>COUNTIF(M57:M77,2)</f>
        <v>2</v>
      </c>
      <c r="N78" s="180">
        <f>COUNTIF(N57:N77,2)</f>
        <v>5</v>
      </c>
      <c r="O78" s="181"/>
      <c r="P78" s="182" t="s">
        <v>89</v>
      </c>
      <c r="Q78" s="183"/>
      <c r="R78" s="184">
        <f>COUNTIF(R57:R77,2)</f>
        <v>2</v>
      </c>
      <c r="S78" s="180">
        <f>COUNTIF(S57:S77,2)</f>
        <v>3</v>
      </c>
      <c r="T78" s="181"/>
      <c r="U78" s="182" t="s">
        <v>89</v>
      </c>
      <c r="V78" s="183"/>
      <c r="W78" s="187">
        <f>COUNTIF(W57:W77,2)</f>
        <v>4</v>
      </c>
      <c r="X78" s="154"/>
    </row>
    <row r="79" spans="1:24" ht="18">
      <c r="A79" s="154"/>
      <c r="B79" s="174" t="s">
        <v>52</v>
      </c>
      <c r="C79" s="175"/>
      <c r="D79" s="188">
        <f>SUM(D57:D77)</f>
        <v>6</v>
      </c>
      <c r="E79" s="183"/>
      <c r="F79" s="189" t="s">
        <v>98</v>
      </c>
      <c r="G79" s="183"/>
      <c r="H79" s="190">
        <f>SUM(H57:H77)</f>
        <v>10</v>
      </c>
      <c r="I79" s="188">
        <f>SUM(I57:I77)</f>
        <v>12</v>
      </c>
      <c r="J79" s="186"/>
      <c r="K79" s="189" t="s">
        <v>98</v>
      </c>
      <c r="L79" s="186"/>
      <c r="M79" s="191">
        <f>SUM(M57:M77)</f>
        <v>6</v>
      </c>
      <c r="N79" s="188">
        <f>SUM(N57:N77)</f>
        <v>10</v>
      </c>
      <c r="O79" s="192"/>
      <c r="P79" s="189" t="s">
        <v>98</v>
      </c>
      <c r="Q79" s="192"/>
      <c r="R79" s="190">
        <f>SUM(R57:R77)</f>
        <v>5</v>
      </c>
      <c r="S79" s="188">
        <f>SUM(S57:S77)</f>
        <v>6</v>
      </c>
      <c r="T79" s="192"/>
      <c r="U79" s="189" t="s">
        <v>98</v>
      </c>
      <c r="V79" s="192"/>
      <c r="W79" s="191">
        <f>SUM(W57:W77)</f>
        <v>11</v>
      </c>
      <c r="X79" s="154"/>
    </row>
    <row r="80" spans="1:24" ht="18.75" thickBot="1">
      <c r="A80" s="154"/>
      <c r="B80" s="193" t="s">
        <v>99</v>
      </c>
      <c r="C80" s="194"/>
      <c r="D80" s="195">
        <f>SUM(E57:E77)</f>
        <v>285</v>
      </c>
      <c r="E80" s="196"/>
      <c r="F80" s="197" t="s">
        <v>98</v>
      </c>
      <c r="G80" s="198"/>
      <c r="H80" s="199">
        <f>SUM(G57:G77)</f>
        <v>304</v>
      </c>
      <c r="I80" s="195">
        <f>SUM(J57:J77)</f>
        <v>359</v>
      </c>
      <c r="J80" s="200"/>
      <c r="K80" s="197" t="s">
        <v>98</v>
      </c>
      <c r="L80" s="201"/>
      <c r="M80" s="202">
        <f>SUM(L57:L77)</f>
        <v>325</v>
      </c>
      <c r="N80" s="195">
        <f>SUM(O57:O77)</f>
        <v>274</v>
      </c>
      <c r="O80" s="203"/>
      <c r="P80" s="197" t="s">
        <v>98</v>
      </c>
      <c r="Q80" s="204"/>
      <c r="R80" s="199">
        <f>SUM(Q57:Q77)</f>
        <v>183</v>
      </c>
      <c r="S80" s="195">
        <f>SUM(T57:T77)</f>
        <v>295</v>
      </c>
      <c r="T80" s="203"/>
      <c r="U80" s="197" t="s">
        <v>98</v>
      </c>
      <c r="V80" s="204"/>
      <c r="W80" s="202">
        <f>SUM(V57:V77)</f>
        <v>339</v>
      </c>
      <c r="X80" s="154"/>
    </row>
    <row r="81" spans="1:24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154"/>
    </row>
    <row r="82" spans="1:24" ht="14.25" thickBot="1">
      <c r="A82" s="214"/>
      <c r="B82" s="214" t="s">
        <v>105</v>
      </c>
      <c r="C82" s="214"/>
      <c r="D82" s="214" t="s">
        <v>111</v>
      </c>
      <c r="E82" s="214"/>
      <c r="F82" s="214"/>
      <c r="G82" s="214"/>
      <c r="H82" s="214"/>
      <c r="I82" s="214" t="s">
        <v>112</v>
      </c>
      <c r="J82" s="214"/>
      <c r="K82" s="214"/>
      <c r="L82" s="214"/>
      <c r="M82" s="214"/>
      <c r="N82" s="215" t="s">
        <v>113</v>
      </c>
      <c r="O82" s="215"/>
      <c r="P82" s="215"/>
      <c r="Q82" s="215"/>
      <c r="R82" s="215"/>
      <c r="S82" s="215" t="s">
        <v>114</v>
      </c>
      <c r="T82" s="215"/>
      <c r="U82" s="215"/>
      <c r="V82" s="215"/>
      <c r="W82" s="262"/>
      <c r="X82" s="214"/>
    </row>
    <row r="83" spans="1:24" s="222" customFormat="1" ht="14.25" thickBot="1">
      <c r="A83" s="216"/>
      <c r="B83" s="428" t="s">
        <v>115</v>
      </c>
      <c r="C83" s="425"/>
      <c r="D83" s="385" t="str">
        <f>'H28秋-結果'!B15</f>
        <v>湘南フライングシャトラーズ</v>
      </c>
      <c r="E83" s="209">
        <f>IF(D105&lt;4,0,1)</f>
        <v>0</v>
      </c>
      <c r="F83" s="170"/>
      <c r="G83" s="210">
        <f>IF(H105&lt;4,0,1)</f>
        <v>1</v>
      </c>
      <c r="H83" s="217" t="str">
        <f>'H28秋-結果'!I15</f>
        <v>ぎんなん会</v>
      </c>
      <c r="I83" s="218" t="str">
        <f>'H28秋-結果'!B17</f>
        <v>PIERO</v>
      </c>
      <c r="J83" s="170">
        <f>IF(I105&lt;4,0,1)</f>
        <v>1</v>
      </c>
      <c r="K83" s="170"/>
      <c r="L83" s="210">
        <f>IF(M105&lt;4,0,1)</f>
        <v>0</v>
      </c>
      <c r="M83" s="219" t="str">
        <f>'H28秋-結果'!I17</f>
        <v>mitsuzawa.BC</v>
      </c>
      <c r="N83" s="217" t="str">
        <f>'H28秋-結果'!B19</f>
        <v>LUCKY</v>
      </c>
      <c r="O83" s="209">
        <f>IF(N105&lt;4,0,1)</f>
        <v>1</v>
      </c>
      <c r="P83" s="170"/>
      <c r="Q83" s="210">
        <f>IF(R105&lt;4,0,1)</f>
        <v>0</v>
      </c>
      <c r="R83" s="220" t="str">
        <f>'H28秋-結果'!I19</f>
        <v>磯子クラブ</v>
      </c>
      <c r="S83" s="218" t="str">
        <f>'H28秋-結果'!B21</f>
        <v>はねの会</v>
      </c>
      <c r="T83" s="209">
        <f>IF(S105&lt;4,0,1)</f>
        <v>1</v>
      </c>
      <c r="U83" s="170"/>
      <c r="V83" s="210">
        <f>IF(W105&lt;4,0,1)</f>
        <v>0</v>
      </c>
      <c r="W83" s="221" t="str">
        <f>'H28秋-結果'!I21</f>
        <v>パーシモン</v>
      </c>
      <c r="X83" s="216"/>
    </row>
    <row r="84" spans="1:24">
      <c r="A84" s="214"/>
      <c r="B84" s="369"/>
      <c r="C84" s="370"/>
      <c r="D84" s="352">
        <f>IF(E84&gt;G84,1,0)+IF(E85&gt;G85,1,0)+IF(E86&gt;G86,1,0)</f>
        <v>0</v>
      </c>
      <c r="E84" s="353">
        <v>16</v>
      </c>
      <c r="F84" s="354" t="s">
        <v>89</v>
      </c>
      <c r="G84" s="355">
        <v>21</v>
      </c>
      <c r="H84" s="356">
        <f>IF(E84&lt;G84,1,0)+IF(E85&lt;G85,1,0)+IF(E86&lt;G86,1,0)</f>
        <v>2</v>
      </c>
      <c r="I84" s="352">
        <f t="shared" ref="I84" si="126">IF(J84&gt;L84,1,0)+IF(J85&gt;L85,1,0)+IF(J86&gt;L86,1,0)</f>
        <v>2</v>
      </c>
      <c r="J84" s="353">
        <v>11</v>
      </c>
      <c r="K84" s="354" t="s">
        <v>89</v>
      </c>
      <c r="L84" s="355">
        <v>21</v>
      </c>
      <c r="M84" s="356">
        <f t="shared" ref="M84" si="127">IF(J84&lt;L84,1,0)+IF(J85&lt;L85,1,0)+IF(J86&lt;L86,1,0)</f>
        <v>1</v>
      </c>
      <c r="N84" s="352">
        <f t="shared" ref="N84" si="128">IF(O84&gt;Q84,1,0)+IF(O85&gt;Q85,1,0)+IF(O86&gt;Q86,1,0)</f>
        <v>1</v>
      </c>
      <c r="O84" s="353">
        <v>21</v>
      </c>
      <c r="P84" s="354" t="s">
        <v>89</v>
      </c>
      <c r="Q84" s="355">
        <v>12</v>
      </c>
      <c r="R84" s="356">
        <f t="shared" ref="R84" si="129">IF(O84&lt;Q84,1,0)+IF(O85&lt;Q85,1,0)+IF(O86&lt;Q86,1,0)</f>
        <v>2</v>
      </c>
      <c r="S84" s="352">
        <f t="shared" ref="S84" si="130">IF(T84&gt;V84,1,0)+IF(T85&gt;V85,1,0)+IF(T86&gt;V86,1,0)</f>
        <v>2</v>
      </c>
      <c r="T84" s="353">
        <v>21</v>
      </c>
      <c r="U84" s="354" t="s">
        <v>89</v>
      </c>
      <c r="V84" s="355">
        <v>14</v>
      </c>
      <c r="W84" s="357">
        <f t="shared" ref="W84" si="131">IF(T84&lt;V84,1,0)+IF(T85&lt;V85,1,0)+IF(T86&lt;V86,1,0)</f>
        <v>0</v>
      </c>
      <c r="X84" s="214"/>
    </row>
    <row r="85" spans="1:24">
      <c r="A85" s="214"/>
      <c r="B85" s="174" t="s">
        <v>90</v>
      </c>
      <c r="C85" s="300"/>
      <c r="D85" s="342" t="s">
        <v>1160</v>
      </c>
      <c r="E85" s="343">
        <v>19</v>
      </c>
      <c r="F85" s="344" t="s">
        <v>89</v>
      </c>
      <c r="G85" s="345">
        <v>21</v>
      </c>
      <c r="H85" s="346" t="s">
        <v>1158</v>
      </c>
      <c r="I85" s="342" t="s">
        <v>1330</v>
      </c>
      <c r="J85" s="343">
        <v>21</v>
      </c>
      <c r="K85" s="344" t="s">
        <v>89</v>
      </c>
      <c r="L85" s="345">
        <v>12</v>
      </c>
      <c r="M85" s="346" t="s">
        <v>1112</v>
      </c>
      <c r="N85" s="342" t="s">
        <v>1177</v>
      </c>
      <c r="O85" s="343">
        <v>17</v>
      </c>
      <c r="P85" s="344" t="s">
        <v>89</v>
      </c>
      <c r="Q85" s="345">
        <v>21</v>
      </c>
      <c r="R85" s="346" t="s">
        <v>1178</v>
      </c>
      <c r="S85" s="342" t="s">
        <v>1147</v>
      </c>
      <c r="T85" s="343">
        <v>21</v>
      </c>
      <c r="U85" s="344" t="s">
        <v>89</v>
      </c>
      <c r="V85" s="345">
        <v>15</v>
      </c>
      <c r="W85" s="358" t="s">
        <v>1129</v>
      </c>
      <c r="X85" s="214"/>
    </row>
    <row r="86" spans="1:24">
      <c r="A86" s="214"/>
      <c r="B86" s="174"/>
      <c r="C86" s="301"/>
      <c r="D86" s="347" t="s">
        <v>1157</v>
      </c>
      <c r="E86" s="348"/>
      <c r="F86" s="349" t="s">
        <v>89</v>
      </c>
      <c r="G86" s="350"/>
      <c r="H86" s="351" t="s">
        <v>1165</v>
      </c>
      <c r="I86" s="347" t="s">
        <v>1179</v>
      </c>
      <c r="J86" s="348">
        <v>21</v>
      </c>
      <c r="K86" s="349" t="s">
        <v>89</v>
      </c>
      <c r="L86" s="350">
        <v>16</v>
      </c>
      <c r="M86" s="351" t="s">
        <v>1124</v>
      </c>
      <c r="N86" s="347" t="s">
        <v>1180</v>
      </c>
      <c r="O86" s="348">
        <v>12</v>
      </c>
      <c r="P86" s="349" t="s">
        <v>89</v>
      </c>
      <c r="Q86" s="350">
        <v>21</v>
      </c>
      <c r="R86" s="351" t="s">
        <v>1181</v>
      </c>
      <c r="S86" s="347" t="s">
        <v>1170</v>
      </c>
      <c r="T86" s="348"/>
      <c r="U86" s="349" t="s">
        <v>89</v>
      </c>
      <c r="V86" s="350"/>
      <c r="W86" s="359" t="s">
        <v>1130</v>
      </c>
      <c r="X86" s="214"/>
    </row>
    <row r="87" spans="1:24">
      <c r="A87" s="214"/>
      <c r="B87" s="176"/>
      <c r="C87" s="300"/>
      <c r="D87" s="337">
        <f>IF(E87&gt;G87,1,0)+IF(E88&gt;G88,1,0)+IF(E89&gt;G89,1,0)</f>
        <v>2</v>
      </c>
      <c r="E87" s="338">
        <v>10</v>
      </c>
      <c r="F87" s="339" t="s">
        <v>89</v>
      </c>
      <c r="G87" s="340">
        <v>21</v>
      </c>
      <c r="H87" s="341">
        <f>IF(E87&lt;G87,1,0)+IF(E88&lt;G88,1,0)+IF(E89&lt;G89,1,0)</f>
        <v>1</v>
      </c>
      <c r="I87" s="337">
        <f t="shared" ref="I87" si="132">IF(J87&gt;L87,1,0)+IF(J88&gt;L88,1,0)+IF(J89&gt;L89,1,0)</f>
        <v>1</v>
      </c>
      <c r="J87" s="338">
        <v>17</v>
      </c>
      <c r="K87" s="339" t="s">
        <v>89</v>
      </c>
      <c r="L87" s="340">
        <v>21</v>
      </c>
      <c r="M87" s="341">
        <f t="shared" ref="M87" si="133">IF(J87&lt;L87,1,0)+IF(J88&lt;L88,1,0)+IF(J89&lt;L89,1,0)</f>
        <v>2</v>
      </c>
      <c r="N87" s="337">
        <f t="shared" ref="N87" si="134">IF(O87&gt;Q87,1,0)+IF(O88&gt;Q88,1,0)+IF(O89&gt;Q89,1,0)</f>
        <v>2</v>
      </c>
      <c r="O87" s="338">
        <v>21</v>
      </c>
      <c r="P87" s="339" t="s">
        <v>89</v>
      </c>
      <c r="Q87" s="340">
        <v>0</v>
      </c>
      <c r="R87" s="341">
        <f t="shared" ref="R87" si="135">IF(O87&lt;Q87,1,0)+IF(O88&lt;Q88,1,0)+IF(O89&lt;Q89,1,0)</f>
        <v>0</v>
      </c>
      <c r="S87" s="337">
        <f t="shared" ref="S87" si="136">IF(T87&gt;V87,1,0)+IF(T88&gt;V88,1,0)+IF(T89&gt;V89,1,0)</f>
        <v>2</v>
      </c>
      <c r="T87" s="338">
        <v>16</v>
      </c>
      <c r="U87" s="339" t="s">
        <v>89</v>
      </c>
      <c r="V87" s="340">
        <v>21</v>
      </c>
      <c r="W87" s="360">
        <f t="shared" ref="W87" si="137">IF(T87&lt;V87,1,0)+IF(T88&lt;V88,1,0)+IF(T89&lt;V89,1,0)</f>
        <v>1</v>
      </c>
      <c r="X87" s="214"/>
    </row>
    <row r="88" spans="1:24">
      <c r="A88" s="214"/>
      <c r="B88" s="174" t="s">
        <v>91</v>
      </c>
      <c r="C88" s="300"/>
      <c r="D88" s="342" t="s">
        <v>1131</v>
      </c>
      <c r="E88" s="343">
        <v>21</v>
      </c>
      <c r="F88" s="344" t="s">
        <v>89</v>
      </c>
      <c r="G88" s="345">
        <v>17</v>
      </c>
      <c r="H88" s="346" t="s">
        <v>1154</v>
      </c>
      <c r="I88" s="342" t="s">
        <v>1090</v>
      </c>
      <c r="J88" s="343">
        <v>21</v>
      </c>
      <c r="K88" s="344" t="s">
        <v>89</v>
      </c>
      <c r="L88" s="345">
        <v>17</v>
      </c>
      <c r="M88" s="346" t="s">
        <v>1132</v>
      </c>
      <c r="N88" s="342" t="s">
        <v>1153</v>
      </c>
      <c r="O88" s="343">
        <v>21</v>
      </c>
      <c r="P88" s="344" t="s">
        <v>89</v>
      </c>
      <c r="Q88" s="345">
        <v>0</v>
      </c>
      <c r="R88" s="346" t="s">
        <v>1182</v>
      </c>
      <c r="S88" s="342" t="s">
        <v>1088</v>
      </c>
      <c r="T88" s="343">
        <v>21</v>
      </c>
      <c r="U88" s="344" t="s">
        <v>89</v>
      </c>
      <c r="V88" s="345">
        <v>15</v>
      </c>
      <c r="W88" s="358" t="s">
        <v>1114</v>
      </c>
      <c r="X88" s="214"/>
    </row>
    <row r="89" spans="1:24">
      <c r="A89" s="214"/>
      <c r="B89" s="174"/>
      <c r="C89" s="300"/>
      <c r="D89" s="347" t="s">
        <v>1096</v>
      </c>
      <c r="E89" s="348">
        <v>21</v>
      </c>
      <c r="F89" s="349" t="s">
        <v>89</v>
      </c>
      <c r="G89" s="350">
        <v>15</v>
      </c>
      <c r="H89" s="351" t="s">
        <v>1152</v>
      </c>
      <c r="I89" s="347" t="s">
        <v>1183</v>
      </c>
      <c r="J89" s="348">
        <v>15</v>
      </c>
      <c r="K89" s="349" t="s">
        <v>89</v>
      </c>
      <c r="L89" s="350">
        <v>21</v>
      </c>
      <c r="M89" s="351" t="s">
        <v>1134</v>
      </c>
      <c r="N89" s="347" t="s">
        <v>1184</v>
      </c>
      <c r="O89" s="348"/>
      <c r="P89" s="349" t="s">
        <v>89</v>
      </c>
      <c r="Q89" s="350"/>
      <c r="R89" s="351" t="s">
        <v>1329</v>
      </c>
      <c r="S89" s="347" t="s">
        <v>1185</v>
      </c>
      <c r="T89" s="348">
        <v>21</v>
      </c>
      <c r="U89" s="349" t="s">
        <v>89</v>
      </c>
      <c r="V89" s="350">
        <v>19</v>
      </c>
      <c r="W89" s="359" t="s">
        <v>1169</v>
      </c>
      <c r="X89" s="214"/>
    </row>
    <row r="90" spans="1:24">
      <c r="A90" s="214"/>
      <c r="B90" s="176"/>
      <c r="C90" s="302"/>
      <c r="D90" s="337">
        <f>IF(E90&gt;G90,1,0)+IF(E91&gt;G91,1,0)+IF(E92&gt;G92,1,0)</f>
        <v>0</v>
      </c>
      <c r="E90" s="338">
        <v>22</v>
      </c>
      <c r="F90" s="339" t="s">
        <v>89</v>
      </c>
      <c r="G90" s="340">
        <v>24</v>
      </c>
      <c r="H90" s="341">
        <f>IF(E90&lt;G90,1,0)+IF(E91&lt;G91,1,0)+IF(E92&lt;G92,1,0)</f>
        <v>2</v>
      </c>
      <c r="I90" s="337">
        <f t="shared" ref="I90" si="138">IF(J90&gt;L90,1,0)+IF(J91&gt;L91,1,0)+IF(J92&gt;L92,1,0)</f>
        <v>2</v>
      </c>
      <c r="J90" s="338">
        <v>21</v>
      </c>
      <c r="K90" s="339" t="s">
        <v>89</v>
      </c>
      <c r="L90" s="340">
        <v>13</v>
      </c>
      <c r="M90" s="341">
        <f t="shared" ref="M90" si="139">IF(J90&lt;L90,1,0)+IF(J91&lt;L91,1,0)+IF(J92&lt;L92,1,0)</f>
        <v>0</v>
      </c>
      <c r="N90" s="337">
        <f t="shared" ref="N90" si="140">IF(O90&gt;Q90,1,0)+IF(O91&gt;Q91,1,0)+IF(O92&gt;Q92,1,0)</f>
        <v>0</v>
      </c>
      <c r="O90" s="338">
        <v>12</v>
      </c>
      <c r="P90" s="339" t="s">
        <v>89</v>
      </c>
      <c r="Q90" s="340">
        <v>21</v>
      </c>
      <c r="R90" s="341">
        <f t="shared" ref="R90" si="141">IF(O90&lt;Q90,1,0)+IF(O91&lt;Q91,1,0)+IF(O92&lt;Q92,1,0)</f>
        <v>2</v>
      </c>
      <c r="S90" s="337">
        <f t="shared" ref="S90" si="142">IF(T90&gt;V90,1,0)+IF(T91&gt;V91,1,0)+IF(T92&gt;V92,1,0)</f>
        <v>2</v>
      </c>
      <c r="T90" s="338">
        <v>21</v>
      </c>
      <c r="U90" s="339" t="s">
        <v>89</v>
      </c>
      <c r="V90" s="340">
        <v>5</v>
      </c>
      <c r="W90" s="360">
        <f t="shared" ref="W90" si="143">IF(T90&lt;V90,1,0)+IF(T91&lt;V91,1,0)+IF(T92&lt;V92,1,0)</f>
        <v>0</v>
      </c>
      <c r="X90" s="214"/>
    </row>
    <row r="91" spans="1:24">
      <c r="A91" s="214"/>
      <c r="B91" s="174" t="s">
        <v>92</v>
      </c>
      <c r="C91" s="300"/>
      <c r="D91" s="342" t="s">
        <v>1140</v>
      </c>
      <c r="E91" s="343">
        <v>17</v>
      </c>
      <c r="F91" s="344" t="s">
        <v>89</v>
      </c>
      <c r="G91" s="345">
        <v>21</v>
      </c>
      <c r="H91" s="346" t="s">
        <v>1158</v>
      </c>
      <c r="I91" s="342" t="s">
        <v>1186</v>
      </c>
      <c r="J91" s="343">
        <v>21</v>
      </c>
      <c r="K91" s="344" t="s">
        <v>89</v>
      </c>
      <c r="L91" s="345">
        <v>14</v>
      </c>
      <c r="M91" s="346" t="s">
        <v>1176</v>
      </c>
      <c r="N91" s="342" t="s">
        <v>1187</v>
      </c>
      <c r="O91" s="343">
        <v>5</v>
      </c>
      <c r="P91" s="344" t="s">
        <v>89</v>
      </c>
      <c r="Q91" s="345">
        <v>21</v>
      </c>
      <c r="R91" s="346" t="s">
        <v>1188</v>
      </c>
      <c r="S91" s="342" t="s">
        <v>1143</v>
      </c>
      <c r="T91" s="343">
        <v>21</v>
      </c>
      <c r="U91" s="344" t="s">
        <v>89</v>
      </c>
      <c r="V91" s="345">
        <v>17</v>
      </c>
      <c r="W91" s="358" t="s">
        <v>1137</v>
      </c>
      <c r="X91" s="214"/>
    </row>
    <row r="92" spans="1:24">
      <c r="A92" s="214"/>
      <c r="B92" s="179"/>
      <c r="C92" s="301"/>
      <c r="D92" s="347"/>
      <c r="E92" s="348"/>
      <c r="F92" s="349" t="s">
        <v>89</v>
      </c>
      <c r="G92" s="350"/>
      <c r="H92" s="351"/>
      <c r="I92" s="347"/>
      <c r="J92" s="348"/>
      <c r="K92" s="349" t="s">
        <v>89</v>
      </c>
      <c r="L92" s="350"/>
      <c r="M92" s="351"/>
      <c r="N92" s="347"/>
      <c r="O92" s="348"/>
      <c r="P92" s="349" t="s">
        <v>89</v>
      </c>
      <c r="Q92" s="350"/>
      <c r="R92" s="351"/>
      <c r="S92" s="347"/>
      <c r="T92" s="348"/>
      <c r="U92" s="349" t="s">
        <v>89</v>
      </c>
      <c r="V92" s="350"/>
      <c r="W92" s="359"/>
      <c r="X92" s="214"/>
    </row>
    <row r="93" spans="1:24">
      <c r="A93" s="214"/>
      <c r="B93" s="174"/>
      <c r="C93" s="300"/>
      <c r="D93" s="337">
        <f>IF(E93&gt;G93,1,0)+IF(E94&gt;G94,1,0)+IF(E95&gt;G95,1,0)</f>
        <v>1</v>
      </c>
      <c r="E93" s="338">
        <v>14</v>
      </c>
      <c r="F93" s="339" t="s">
        <v>89</v>
      </c>
      <c r="G93" s="340">
        <v>21</v>
      </c>
      <c r="H93" s="341">
        <f>IF(E93&lt;G93,1,0)+IF(E94&lt;G94,1,0)+IF(E95&lt;G95,1,0)</f>
        <v>2</v>
      </c>
      <c r="I93" s="337">
        <f t="shared" ref="I93" si="144">IF(J93&gt;L93,1,0)+IF(J94&gt;L94,1,0)+IF(J95&gt;L95,1,0)</f>
        <v>2</v>
      </c>
      <c r="J93" s="338">
        <v>21</v>
      </c>
      <c r="K93" s="339" t="s">
        <v>89</v>
      </c>
      <c r="L93" s="340">
        <v>17</v>
      </c>
      <c r="M93" s="341">
        <f t="shared" ref="M93" si="145">IF(J93&lt;L93,1,0)+IF(J94&lt;L94,1,0)+IF(J95&lt;L95,1,0)</f>
        <v>0</v>
      </c>
      <c r="N93" s="337">
        <f t="shared" ref="N93" si="146">IF(O93&gt;Q93,1,0)+IF(O94&gt;Q94,1,0)+IF(O95&gt;Q95,1,0)</f>
        <v>2</v>
      </c>
      <c r="O93" s="338">
        <v>21</v>
      </c>
      <c r="P93" s="339" t="s">
        <v>89</v>
      </c>
      <c r="Q93" s="340">
        <v>14</v>
      </c>
      <c r="R93" s="341">
        <f t="shared" ref="R93" si="147">IF(O93&lt;Q93,1,0)+IF(O94&lt;Q94,1,0)+IF(O95&lt;Q95,1,0)</f>
        <v>0</v>
      </c>
      <c r="S93" s="337">
        <f t="shared" ref="S93" si="148">IF(T93&gt;V93,1,0)+IF(T94&gt;V94,1,0)+IF(T95&gt;V95,1,0)</f>
        <v>2</v>
      </c>
      <c r="T93" s="338">
        <v>21</v>
      </c>
      <c r="U93" s="339" t="s">
        <v>89</v>
      </c>
      <c r="V93" s="340">
        <v>15</v>
      </c>
      <c r="W93" s="360">
        <f t="shared" ref="W93" si="149">IF(T93&lt;V93,1,0)+IF(T94&lt;V94,1,0)+IF(T95&lt;V95,1,0)</f>
        <v>0</v>
      </c>
      <c r="X93" s="214"/>
    </row>
    <row r="94" spans="1:24">
      <c r="A94" s="214"/>
      <c r="B94" s="174" t="s">
        <v>93</v>
      </c>
      <c r="C94" s="300"/>
      <c r="D94" s="342" t="s">
        <v>1160</v>
      </c>
      <c r="E94" s="343">
        <v>21</v>
      </c>
      <c r="F94" s="344" t="s">
        <v>89</v>
      </c>
      <c r="G94" s="345">
        <v>14</v>
      </c>
      <c r="H94" s="346" t="s">
        <v>1161</v>
      </c>
      <c r="I94" s="342" t="s">
        <v>1189</v>
      </c>
      <c r="J94" s="343">
        <v>21</v>
      </c>
      <c r="K94" s="344" t="s">
        <v>89</v>
      </c>
      <c r="L94" s="345">
        <v>19</v>
      </c>
      <c r="M94" s="346" t="s">
        <v>1112</v>
      </c>
      <c r="N94" s="342" t="s">
        <v>1177</v>
      </c>
      <c r="O94" s="343">
        <v>21</v>
      </c>
      <c r="P94" s="344" t="s">
        <v>89</v>
      </c>
      <c r="Q94" s="345">
        <v>12</v>
      </c>
      <c r="R94" s="346" t="s">
        <v>1178</v>
      </c>
      <c r="S94" s="342" t="s">
        <v>1190</v>
      </c>
      <c r="T94" s="343">
        <v>21</v>
      </c>
      <c r="U94" s="344" t="s">
        <v>89</v>
      </c>
      <c r="V94" s="345">
        <v>18</v>
      </c>
      <c r="W94" s="358" t="s">
        <v>1129</v>
      </c>
      <c r="X94" s="214"/>
    </row>
    <row r="95" spans="1:24">
      <c r="A95" s="214"/>
      <c r="B95" s="174"/>
      <c r="C95" s="300"/>
      <c r="D95" s="347" t="s">
        <v>1096</v>
      </c>
      <c r="E95" s="348">
        <v>15</v>
      </c>
      <c r="F95" s="349" t="s">
        <v>89</v>
      </c>
      <c r="G95" s="350">
        <v>21</v>
      </c>
      <c r="H95" s="351" t="s">
        <v>1191</v>
      </c>
      <c r="I95" s="347" t="s">
        <v>1183</v>
      </c>
      <c r="J95" s="348"/>
      <c r="K95" s="349" t="s">
        <v>89</v>
      </c>
      <c r="L95" s="350"/>
      <c r="M95" s="351" t="s">
        <v>1138</v>
      </c>
      <c r="N95" s="347" t="s">
        <v>1184</v>
      </c>
      <c r="O95" s="348"/>
      <c r="P95" s="349" t="s">
        <v>89</v>
      </c>
      <c r="Q95" s="350"/>
      <c r="R95" s="351" t="s">
        <v>1182</v>
      </c>
      <c r="S95" s="347" t="s">
        <v>1088</v>
      </c>
      <c r="T95" s="348"/>
      <c r="U95" s="349" t="s">
        <v>89</v>
      </c>
      <c r="V95" s="350"/>
      <c r="W95" s="359" t="s">
        <v>1114</v>
      </c>
      <c r="X95" s="214"/>
    </row>
    <row r="96" spans="1:24">
      <c r="A96" s="214"/>
      <c r="B96" s="176"/>
      <c r="C96" s="302"/>
      <c r="D96" s="337">
        <f>IF(E96&gt;G96,1,0)+IF(E97&gt;G97,1,0)+IF(E98&gt;G98,1,0)</f>
        <v>0</v>
      </c>
      <c r="E96" s="338">
        <v>7</v>
      </c>
      <c r="F96" s="339" t="s">
        <v>89</v>
      </c>
      <c r="G96" s="340">
        <v>21</v>
      </c>
      <c r="H96" s="341">
        <f>IF(E96&lt;G96,1,0)+IF(E97&lt;G97,1,0)+IF(E98&lt;G98,1,0)</f>
        <v>2</v>
      </c>
      <c r="I96" s="337">
        <f t="shared" ref="I96" si="150">IF(J96&gt;L96,1,0)+IF(J97&gt;L97,1,0)+IF(J98&gt;L98,1,0)</f>
        <v>2</v>
      </c>
      <c r="J96" s="338">
        <v>21</v>
      </c>
      <c r="K96" s="339" t="s">
        <v>89</v>
      </c>
      <c r="L96" s="340">
        <v>13</v>
      </c>
      <c r="M96" s="341">
        <f t="shared" ref="M96" si="151">IF(J96&lt;L96,1,0)+IF(J97&lt;L97,1,0)+IF(J98&lt;L98,1,0)</f>
        <v>0</v>
      </c>
      <c r="N96" s="337">
        <f t="shared" ref="N96" si="152">IF(O96&gt;Q96,1,0)+IF(O97&gt;Q97,1,0)+IF(O98&gt;Q98,1,0)</f>
        <v>2</v>
      </c>
      <c r="O96" s="338">
        <v>21</v>
      </c>
      <c r="P96" s="339" t="s">
        <v>89</v>
      </c>
      <c r="Q96" s="340">
        <v>9</v>
      </c>
      <c r="R96" s="341">
        <f t="shared" ref="R96" si="153">IF(O96&lt;Q96,1,0)+IF(O97&lt;Q97,1,0)+IF(O98&lt;Q98,1,0)</f>
        <v>0</v>
      </c>
      <c r="S96" s="337">
        <f t="shared" ref="S96" si="154">IF(T96&gt;V96,1,0)+IF(T97&gt;V97,1,0)+IF(T98&gt;V98,1,0)</f>
        <v>2</v>
      </c>
      <c r="T96" s="338">
        <v>21</v>
      </c>
      <c r="U96" s="339" t="s">
        <v>89</v>
      </c>
      <c r="V96" s="340">
        <v>17</v>
      </c>
      <c r="W96" s="360">
        <f t="shared" ref="W96" si="155">IF(T96&lt;V96,1,0)+IF(T97&lt;V97,1,0)+IF(T98&lt;V98,1,0)</f>
        <v>0</v>
      </c>
      <c r="X96" s="214"/>
    </row>
    <row r="97" spans="1:24">
      <c r="A97" s="214"/>
      <c r="B97" s="174" t="s">
        <v>94</v>
      </c>
      <c r="C97" s="300"/>
      <c r="D97" s="342" t="s">
        <v>1157</v>
      </c>
      <c r="E97" s="343">
        <v>9</v>
      </c>
      <c r="F97" s="344" t="s">
        <v>89</v>
      </c>
      <c r="G97" s="345">
        <v>21</v>
      </c>
      <c r="H97" s="346" t="s">
        <v>1165</v>
      </c>
      <c r="I97" s="342" t="s">
        <v>1331</v>
      </c>
      <c r="J97" s="343">
        <v>21</v>
      </c>
      <c r="K97" s="344" t="s">
        <v>89</v>
      </c>
      <c r="L97" s="345">
        <v>16</v>
      </c>
      <c r="M97" s="346" t="s">
        <v>1192</v>
      </c>
      <c r="N97" s="342" t="s">
        <v>1180</v>
      </c>
      <c r="O97" s="343">
        <v>21</v>
      </c>
      <c r="P97" s="344" t="s">
        <v>89</v>
      </c>
      <c r="Q97" s="345">
        <v>11</v>
      </c>
      <c r="R97" s="346" t="s">
        <v>1166</v>
      </c>
      <c r="S97" s="342" t="s">
        <v>1170</v>
      </c>
      <c r="T97" s="343">
        <v>21</v>
      </c>
      <c r="U97" s="344" t="s">
        <v>89</v>
      </c>
      <c r="V97" s="345">
        <v>9</v>
      </c>
      <c r="W97" s="358" t="s">
        <v>1130</v>
      </c>
      <c r="X97" s="214"/>
    </row>
    <row r="98" spans="1:24">
      <c r="A98" s="214"/>
      <c r="B98" s="179"/>
      <c r="C98" s="301"/>
      <c r="D98" s="347"/>
      <c r="E98" s="348"/>
      <c r="F98" s="349" t="s">
        <v>89</v>
      </c>
      <c r="G98" s="350"/>
      <c r="H98" s="351"/>
      <c r="I98" s="347"/>
      <c r="J98" s="348"/>
      <c r="K98" s="349" t="s">
        <v>89</v>
      </c>
      <c r="L98" s="350"/>
      <c r="M98" s="351"/>
      <c r="N98" s="347"/>
      <c r="O98" s="348"/>
      <c r="P98" s="349" t="s">
        <v>89</v>
      </c>
      <c r="Q98" s="350"/>
      <c r="R98" s="351"/>
      <c r="S98" s="347"/>
      <c r="T98" s="348"/>
      <c r="U98" s="349" t="s">
        <v>89</v>
      </c>
      <c r="V98" s="350"/>
      <c r="W98" s="359"/>
      <c r="X98" s="214"/>
    </row>
    <row r="99" spans="1:24">
      <c r="A99" s="214"/>
      <c r="B99" s="174"/>
      <c r="C99" s="300"/>
      <c r="D99" s="337">
        <f>IF(E99&gt;G99,1,0)+IF(E100&gt;G100,1,0)+IF(E101&gt;G101,1,0)</f>
        <v>2</v>
      </c>
      <c r="E99" s="338">
        <v>21</v>
      </c>
      <c r="F99" s="339" t="s">
        <v>89</v>
      </c>
      <c r="G99" s="340">
        <v>18</v>
      </c>
      <c r="H99" s="341">
        <f>IF(E99&lt;G99,1,0)+IF(E100&lt;G100,1,0)+IF(E101&lt;G101,1,0)</f>
        <v>0</v>
      </c>
      <c r="I99" s="337">
        <f t="shared" ref="I99" si="156">IF(J99&gt;L99,1,0)+IF(J100&gt;L100,1,0)+IF(J101&gt;L101,1,0)</f>
        <v>0</v>
      </c>
      <c r="J99" s="338">
        <v>22</v>
      </c>
      <c r="K99" s="339" t="s">
        <v>89</v>
      </c>
      <c r="L99" s="340">
        <v>24</v>
      </c>
      <c r="M99" s="341">
        <f t="shared" ref="M99" si="157">IF(J99&lt;L99,1,0)+IF(J100&lt;L100,1,0)+IF(J101&lt;L101,1,0)</f>
        <v>2</v>
      </c>
      <c r="N99" s="337">
        <f t="shared" ref="N99" si="158">IF(O99&gt;Q99,1,0)+IF(O100&gt;Q100,1,0)+IF(O101&gt;Q101,1,0)</f>
        <v>2</v>
      </c>
      <c r="O99" s="338">
        <v>21</v>
      </c>
      <c r="P99" s="339" t="s">
        <v>89</v>
      </c>
      <c r="Q99" s="340">
        <v>0</v>
      </c>
      <c r="R99" s="341">
        <f t="shared" ref="R99" si="159">IF(O99&lt;Q99,1,0)+IF(O100&lt;Q100,1,0)+IF(O101&lt;Q101,1,0)</f>
        <v>0</v>
      </c>
      <c r="S99" s="337">
        <f t="shared" ref="S99" si="160">IF(T99&gt;V99,1,0)+IF(T100&gt;V100,1,0)+IF(T101&gt;V101,1,0)</f>
        <v>0</v>
      </c>
      <c r="T99" s="338">
        <v>12</v>
      </c>
      <c r="U99" s="339" t="s">
        <v>89</v>
      </c>
      <c r="V99" s="340">
        <v>21</v>
      </c>
      <c r="W99" s="360">
        <f t="shared" ref="W99" si="161">IF(T99&lt;V99,1,0)+IF(T100&lt;V100,1,0)+IF(T101&lt;V101,1,0)</f>
        <v>2</v>
      </c>
      <c r="X99" s="214"/>
    </row>
    <row r="100" spans="1:24">
      <c r="A100" s="214"/>
      <c r="B100" s="174" t="s">
        <v>95</v>
      </c>
      <c r="C100" s="300"/>
      <c r="D100" s="342" t="s">
        <v>1131</v>
      </c>
      <c r="E100" s="343">
        <v>21</v>
      </c>
      <c r="F100" s="344" t="s">
        <v>89</v>
      </c>
      <c r="G100" s="345">
        <v>15</v>
      </c>
      <c r="H100" s="346" t="s">
        <v>1154</v>
      </c>
      <c r="I100" s="342" t="s">
        <v>1090</v>
      </c>
      <c r="J100" s="343">
        <v>10</v>
      </c>
      <c r="K100" s="344" t="s">
        <v>89</v>
      </c>
      <c r="L100" s="345">
        <v>21</v>
      </c>
      <c r="M100" s="346" t="s">
        <v>1132</v>
      </c>
      <c r="N100" s="342" t="s">
        <v>1193</v>
      </c>
      <c r="O100" s="343">
        <v>21</v>
      </c>
      <c r="P100" s="344" t="s">
        <v>89</v>
      </c>
      <c r="Q100" s="345">
        <v>0</v>
      </c>
      <c r="R100" s="346" t="s">
        <v>1329</v>
      </c>
      <c r="S100" s="342" t="s">
        <v>1168</v>
      </c>
      <c r="T100" s="343">
        <v>15</v>
      </c>
      <c r="U100" s="344" t="s">
        <v>89</v>
      </c>
      <c r="V100" s="345">
        <v>21</v>
      </c>
      <c r="W100" s="358" t="s">
        <v>1169</v>
      </c>
      <c r="X100" s="214"/>
    </row>
    <row r="101" spans="1:24">
      <c r="A101" s="214"/>
      <c r="B101" s="174"/>
      <c r="C101" s="300"/>
      <c r="D101" s="347"/>
      <c r="E101" s="348"/>
      <c r="F101" s="349" t="s">
        <v>89</v>
      </c>
      <c r="G101" s="350"/>
      <c r="H101" s="351"/>
      <c r="I101" s="347"/>
      <c r="J101" s="348"/>
      <c r="K101" s="349" t="s">
        <v>89</v>
      </c>
      <c r="L101" s="350"/>
      <c r="M101" s="351"/>
      <c r="N101" s="347"/>
      <c r="O101" s="348"/>
      <c r="P101" s="349" t="s">
        <v>89</v>
      </c>
      <c r="Q101" s="350"/>
      <c r="R101" s="351"/>
      <c r="S101" s="347"/>
      <c r="T101" s="348"/>
      <c r="U101" s="349" t="s">
        <v>89</v>
      </c>
      <c r="V101" s="350"/>
      <c r="W101" s="359"/>
      <c r="X101" s="214"/>
    </row>
    <row r="102" spans="1:24">
      <c r="A102" s="214"/>
      <c r="B102" s="176"/>
      <c r="C102" s="302"/>
      <c r="D102" s="337">
        <f>IF(E102&gt;G102,1,0)+IF(E103&gt;G103,1,0)+IF(E104&gt;G104,1,0)</f>
        <v>1</v>
      </c>
      <c r="E102" s="338">
        <v>20</v>
      </c>
      <c r="F102" s="339" t="s">
        <v>89</v>
      </c>
      <c r="G102" s="340">
        <v>22</v>
      </c>
      <c r="H102" s="341">
        <f>IF(E102&lt;G102,1,0)+IF(E103&lt;G103,1,0)+IF(E104&lt;G104,1,0)</f>
        <v>2</v>
      </c>
      <c r="I102" s="337">
        <f t="shared" ref="I102" si="162">IF(J102&gt;L102,1,0)+IF(J103&gt;L103,1,0)+IF(J104&gt;L104,1,0)</f>
        <v>2</v>
      </c>
      <c r="J102" s="338">
        <v>21</v>
      </c>
      <c r="K102" s="339" t="s">
        <v>89</v>
      </c>
      <c r="L102" s="340">
        <v>15</v>
      </c>
      <c r="M102" s="341">
        <f t="shared" ref="M102" si="163">IF(J102&lt;L102,1,0)+IF(J103&lt;L103,1,0)+IF(J104&lt;L104,1,0)</f>
        <v>0</v>
      </c>
      <c r="N102" s="337">
        <f t="shared" ref="N102" si="164">IF(O102&gt;Q102,1,0)+IF(O103&gt;Q103,1,0)+IF(O104&gt;Q104,1,0)</f>
        <v>1</v>
      </c>
      <c r="O102" s="338">
        <v>19</v>
      </c>
      <c r="P102" s="339" t="s">
        <v>89</v>
      </c>
      <c r="Q102" s="340">
        <v>21</v>
      </c>
      <c r="R102" s="341">
        <f t="shared" ref="R102" si="165">IF(O102&lt;Q102,1,0)+IF(O103&lt;Q103,1,0)+IF(O104&lt;Q104,1,0)</f>
        <v>2</v>
      </c>
      <c r="S102" s="337">
        <f t="shared" ref="S102" si="166">IF(T102&gt;V102,1,0)+IF(T103&gt;V103,1,0)+IF(T104&gt;V104,1,0)</f>
        <v>2</v>
      </c>
      <c r="T102" s="338">
        <v>21</v>
      </c>
      <c r="U102" s="339" t="s">
        <v>89</v>
      </c>
      <c r="V102" s="340">
        <v>17</v>
      </c>
      <c r="W102" s="360">
        <f t="shared" ref="W102" si="167">IF(T102&lt;V102,1,0)+IF(T103&lt;V103,1,0)+IF(T104&lt;V104,1,0)</f>
        <v>0</v>
      </c>
      <c r="X102" s="214"/>
    </row>
    <row r="103" spans="1:24">
      <c r="A103" s="214"/>
      <c r="B103" s="174" t="s">
        <v>96</v>
      </c>
      <c r="C103" s="300"/>
      <c r="D103" s="342" t="s">
        <v>1140</v>
      </c>
      <c r="E103" s="343">
        <v>23</v>
      </c>
      <c r="F103" s="344" t="s">
        <v>89</v>
      </c>
      <c r="G103" s="345">
        <v>21</v>
      </c>
      <c r="H103" s="346" t="s">
        <v>1194</v>
      </c>
      <c r="I103" s="342" t="s">
        <v>1189</v>
      </c>
      <c r="J103" s="343">
        <v>21</v>
      </c>
      <c r="K103" s="344" t="s">
        <v>89</v>
      </c>
      <c r="L103" s="345">
        <v>17</v>
      </c>
      <c r="M103" s="346" t="s">
        <v>1106</v>
      </c>
      <c r="N103" s="342" t="s">
        <v>1187</v>
      </c>
      <c r="O103" s="343">
        <v>21</v>
      </c>
      <c r="P103" s="344" t="s">
        <v>89</v>
      </c>
      <c r="Q103" s="345">
        <v>15</v>
      </c>
      <c r="R103" s="346" t="s">
        <v>1195</v>
      </c>
      <c r="S103" s="342" t="s">
        <v>1143</v>
      </c>
      <c r="T103" s="343">
        <v>24</v>
      </c>
      <c r="U103" s="344" t="s">
        <v>89</v>
      </c>
      <c r="V103" s="345">
        <v>22</v>
      </c>
      <c r="W103" s="358" t="s">
        <v>1127</v>
      </c>
      <c r="X103" s="214"/>
    </row>
    <row r="104" spans="1:24" ht="14.25" thickBot="1">
      <c r="A104" s="214"/>
      <c r="B104" s="193"/>
      <c r="C104" s="303"/>
      <c r="D104" s="361" t="s">
        <v>1135</v>
      </c>
      <c r="E104" s="362">
        <v>18</v>
      </c>
      <c r="F104" s="363" t="s">
        <v>89</v>
      </c>
      <c r="G104" s="364">
        <v>21</v>
      </c>
      <c r="H104" s="365" t="s">
        <v>1161</v>
      </c>
      <c r="I104" s="361" t="s">
        <v>1186</v>
      </c>
      <c r="J104" s="362"/>
      <c r="K104" s="363" t="s">
        <v>89</v>
      </c>
      <c r="L104" s="364"/>
      <c r="M104" s="365" t="s">
        <v>1196</v>
      </c>
      <c r="N104" s="361" t="s">
        <v>1197</v>
      </c>
      <c r="O104" s="362">
        <v>19</v>
      </c>
      <c r="P104" s="363" t="s">
        <v>89</v>
      </c>
      <c r="Q104" s="364">
        <v>21</v>
      </c>
      <c r="R104" s="365" t="s">
        <v>1188</v>
      </c>
      <c r="S104" s="361" t="s">
        <v>1173</v>
      </c>
      <c r="T104" s="362"/>
      <c r="U104" s="363" t="s">
        <v>89</v>
      </c>
      <c r="V104" s="364"/>
      <c r="W104" s="366" t="s">
        <v>1198</v>
      </c>
      <c r="X104" s="214"/>
    </row>
    <row r="105" spans="1:24" ht="18">
      <c r="A105" s="214"/>
      <c r="B105" s="369" t="s">
        <v>97</v>
      </c>
      <c r="C105" s="370"/>
      <c r="D105" s="223">
        <f>COUNTIF(D84:D104,2)</f>
        <v>2</v>
      </c>
      <c r="E105" s="181"/>
      <c r="F105" s="182" t="s">
        <v>89</v>
      </c>
      <c r="G105" s="183"/>
      <c r="H105" s="184">
        <f>COUNTIF(H84:H104,2)</f>
        <v>5</v>
      </c>
      <c r="I105" s="180">
        <f>COUNTIF(I84:I104,2)</f>
        <v>5</v>
      </c>
      <c r="J105" s="185"/>
      <c r="K105" s="182" t="s">
        <v>89</v>
      </c>
      <c r="L105" s="186"/>
      <c r="M105" s="187">
        <f>COUNTIF(M84:M104,2)</f>
        <v>2</v>
      </c>
      <c r="N105" s="223">
        <f>COUNTIF(N84:N104,2)</f>
        <v>4</v>
      </c>
      <c r="O105" s="181"/>
      <c r="P105" s="182" t="s">
        <v>89</v>
      </c>
      <c r="Q105" s="183"/>
      <c r="R105" s="184">
        <f>COUNTIF(R84:R104,2)</f>
        <v>3</v>
      </c>
      <c r="S105" s="180">
        <f>COUNTIF(S84:S104,2)</f>
        <v>6</v>
      </c>
      <c r="T105" s="181"/>
      <c r="U105" s="182" t="s">
        <v>89</v>
      </c>
      <c r="V105" s="183"/>
      <c r="W105" s="187">
        <f>COUNTIF(W84:W104,2)</f>
        <v>1</v>
      </c>
      <c r="X105" s="214"/>
    </row>
    <row r="106" spans="1:24" ht="18">
      <c r="A106" s="214"/>
      <c r="B106" s="174" t="s">
        <v>52</v>
      </c>
      <c r="C106" s="300"/>
      <c r="D106" s="224">
        <f>SUM(D84:D104)</f>
        <v>6</v>
      </c>
      <c r="E106" s="183"/>
      <c r="F106" s="189" t="s">
        <v>98</v>
      </c>
      <c r="G106" s="183"/>
      <c r="H106" s="190">
        <f>SUM(H84:H104)</f>
        <v>11</v>
      </c>
      <c r="I106" s="188">
        <f>SUM(I84:I104)</f>
        <v>11</v>
      </c>
      <c r="J106" s="186"/>
      <c r="K106" s="189" t="s">
        <v>98</v>
      </c>
      <c r="L106" s="186"/>
      <c r="M106" s="191">
        <f>SUM(M84:M104)</f>
        <v>5</v>
      </c>
      <c r="N106" s="224">
        <f>SUM(N84:N104)</f>
        <v>10</v>
      </c>
      <c r="O106" s="192"/>
      <c r="P106" s="189" t="s">
        <v>98</v>
      </c>
      <c r="Q106" s="192"/>
      <c r="R106" s="190">
        <f>SUM(R84:R104)</f>
        <v>6</v>
      </c>
      <c r="S106" s="188">
        <f>SUM(S84:S104)</f>
        <v>12</v>
      </c>
      <c r="T106" s="192"/>
      <c r="U106" s="189" t="s">
        <v>98</v>
      </c>
      <c r="V106" s="192"/>
      <c r="W106" s="191">
        <f>SUM(W84:W104)</f>
        <v>3</v>
      </c>
      <c r="X106" s="214"/>
    </row>
    <row r="107" spans="1:24" ht="18.75" thickBot="1">
      <c r="A107" s="214"/>
      <c r="B107" s="193" t="s">
        <v>99</v>
      </c>
      <c r="C107" s="303"/>
      <c r="D107" s="225">
        <f>SUM(E84:E104)</f>
        <v>295</v>
      </c>
      <c r="E107" s="196"/>
      <c r="F107" s="197" t="s">
        <v>98</v>
      </c>
      <c r="G107" s="198"/>
      <c r="H107" s="199">
        <f>SUM(G84:G104)</f>
        <v>335</v>
      </c>
      <c r="I107" s="195">
        <f>SUM(J84:J104)</f>
        <v>306</v>
      </c>
      <c r="J107" s="200"/>
      <c r="K107" s="197" t="s">
        <v>98</v>
      </c>
      <c r="L107" s="201"/>
      <c r="M107" s="202">
        <f>SUM(L84:L104)</f>
        <v>277</v>
      </c>
      <c r="N107" s="225">
        <f>SUM(O84:O104)</f>
        <v>294</v>
      </c>
      <c r="O107" s="203"/>
      <c r="P107" s="197" t="s">
        <v>98</v>
      </c>
      <c r="Q107" s="204"/>
      <c r="R107" s="199">
        <f>SUM(Q84:Q104)</f>
        <v>199</v>
      </c>
      <c r="S107" s="195">
        <f>SUM(T84:T104)</f>
        <v>298</v>
      </c>
      <c r="T107" s="203"/>
      <c r="U107" s="197" t="s">
        <v>98</v>
      </c>
      <c r="V107" s="204"/>
      <c r="W107" s="202">
        <f>SUM(V84:V104)</f>
        <v>246</v>
      </c>
      <c r="X107" s="214"/>
    </row>
    <row r="108" spans="1:24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26"/>
      <c r="S108" s="214"/>
      <c r="T108" s="214"/>
      <c r="U108" s="214"/>
      <c r="V108" s="214"/>
      <c r="W108" s="226"/>
      <c r="X108" s="214"/>
    </row>
  </sheetData>
  <sheetProtection sheet="1" objects="1" scenarios="1"/>
  <mergeCells count="5">
    <mergeCell ref="B2:C2"/>
    <mergeCell ref="B4:C4"/>
    <mergeCell ref="B30:C30"/>
    <mergeCell ref="B56:C56"/>
    <mergeCell ref="B83:C83"/>
  </mergeCells>
  <phoneticPr fontId="1"/>
  <printOptions horizontalCentered="1" verticalCentered="1"/>
  <pageMargins left="0.19685039370078741" right="0.27559055118110237" top="0.39370078740157483" bottom="0.19685039370078741" header="0.51181102362204722" footer="0.51181102362204722"/>
  <pageSetup paperSize="8" scale="83" orientation="portrait" horizontalDpi="300" verticalDpi="300" r:id="rId1"/>
  <headerFooter alignWithMargins="0"/>
  <rowBreaks count="1" manualBreakCount="1">
    <brk id="81" min="1" max="2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108"/>
  <sheetViews>
    <sheetView showGridLines="0" zoomScale="90" zoomScaleNormal="90" workbookViewId="0">
      <selection activeCell="D1" sqref="D1"/>
    </sheetView>
  </sheetViews>
  <sheetFormatPr defaultRowHeight="13.5"/>
  <cols>
    <col min="1" max="1" width="3.625" style="156" customWidth="1"/>
    <col min="2" max="2" width="4.5" style="156" customWidth="1"/>
    <col min="3" max="3" width="6.875" style="156" customWidth="1"/>
    <col min="4" max="4" width="15.625" style="156" customWidth="1"/>
    <col min="5" max="7" width="3.125" style="156" customWidth="1"/>
    <col min="8" max="9" width="15.625" style="156" customWidth="1"/>
    <col min="10" max="12" width="3.125" style="156" customWidth="1"/>
    <col min="13" max="13" width="15.625" style="156" customWidth="1"/>
    <col min="14" max="14" width="15.25" style="156" customWidth="1"/>
    <col min="15" max="17" width="3.125" style="156" customWidth="1"/>
    <col min="18" max="18" width="15.625" style="156" customWidth="1"/>
    <col min="19" max="19" width="15.25" style="156" customWidth="1"/>
    <col min="20" max="22" width="3.125" style="156" customWidth="1"/>
    <col min="23" max="23" width="15.625" style="156" customWidth="1"/>
    <col min="24" max="24" width="4.125" style="156" customWidth="1"/>
    <col min="25" max="256" width="9" style="156"/>
    <col min="257" max="257" width="3.625" style="156" customWidth="1"/>
    <col min="258" max="258" width="4.5" style="156" customWidth="1"/>
    <col min="259" max="259" width="6.875" style="156" customWidth="1"/>
    <col min="260" max="260" width="15.625" style="156" customWidth="1"/>
    <col min="261" max="263" width="3.125" style="156" customWidth="1"/>
    <col min="264" max="265" width="15.625" style="156" customWidth="1"/>
    <col min="266" max="268" width="3.125" style="156" customWidth="1"/>
    <col min="269" max="269" width="15.625" style="156" customWidth="1"/>
    <col min="270" max="270" width="15.25" style="156" customWidth="1"/>
    <col min="271" max="273" width="3.125" style="156" customWidth="1"/>
    <col min="274" max="274" width="15.625" style="156" customWidth="1"/>
    <col min="275" max="275" width="15.25" style="156" customWidth="1"/>
    <col min="276" max="278" width="3.125" style="156" customWidth="1"/>
    <col min="279" max="279" width="15.625" style="156" customWidth="1"/>
    <col min="280" max="280" width="4.125" style="156" customWidth="1"/>
    <col min="281" max="512" width="9" style="156"/>
    <col min="513" max="513" width="3.625" style="156" customWidth="1"/>
    <col min="514" max="514" width="4.5" style="156" customWidth="1"/>
    <col min="515" max="515" width="6.875" style="156" customWidth="1"/>
    <col min="516" max="516" width="15.625" style="156" customWidth="1"/>
    <col min="517" max="519" width="3.125" style="156" customWidth="1"/>
    <col min="520" max="521" width="15.625" style="156" customWidth="1"/>
    <col min="522" max="524" width="3.125" style="156" customWidth="1"/>
    <col min="525" max="525" width="15.625" style="156" customWidth="1"/>
    <col min="526" max="526" width="15.25" style="156" customWidth="1"/>
    <col min="527" max="529" width="3.125" style="156" customWidth="1"/>
    <col min="530" max="530" width="15.625" style="156" customWidth="1"/>
    <col min="531" max="531" width="15.25" style="156" customWidth="1"/>
    <col min="532" max="534" width="3.125" style="156" customWidth="1"/>
    <col min="535" max="535" width="15.625" style="156" customWidth="1"/>
    <col min="536" max="536" width="4.125" style="156" customWidth="1"/>
    <col min="537" max="768" width="9" style="156"/>
    <col min="769" max="769" width="3.625" style="156" customWidth="1"/>
    <col min="770" max="770" width="4.5" style="156" customWidth="1"/>
    <col min="771" max="771" width="6.875" style="156" customWidth="1"/>
    <col min="772" max="772" width="15.625" style="156" customWidth="1"/>
    <col min="773" max="775" width="3.125" style="156" customWidth="1"/>
    <col min="776" max="777" width="15.625" style="156" customWidth="1"/>
    <col min="778" max="780" width="3.125" style="156" customWidth="1"/>
    <col min="781" max="781" width="15.625" style="156" customWidth="1"/>
    <col min="782" max="782" width="15.25" style="156" customWidth="1"/>
    <col min="783" max="785" width="3.125" style="156" customWidth="1"/>
    <col min="786" max="786" width="15.625" style="156" customWidth="1"/>
    <col min="787" max="787" width="15.25" style="156" customWidth="1"/>
    <col min="788" max="790" width="3.125" style="156" customWidth="1"/>
    <col min="791" max="791" width="15.625" style="156" customWidth="1"/>
    <col min="792" max="792" width="4.125" style="156" customWidth="1"/>
    <col min="793" max="1024" width="9" style="156"/>
    <col min="1025" max="1025" width="3.625" style="156" customWidth="1"/>
    <col min="1026" max="1026" width="4.5" style="156" customWidth="1"/>
    <col min="1027" max="1027" width="6.875" style="156" customWidth="1"/>
    <col min="1028" max="1028" width="15.625" style="156" customWidth="1"/>
    <col min="1029" max="1031" width="3.125" style="156" customWidth="1"/>
    <col min="1032" max="1033" width="15.625" style="156" customWidth="1"/>
    <col min="1034" max="1036" width="3.125" style="156" customWidth="1"/>
    <col min="1037" max="1037" width="15.625" style="156" customWidth="1"/>
    <col min="1038" max="1038" width="15.25" style="156" customWidth="1"/>
    <col min="1039" max="1041" width="3.125" style="156" customWidth="1"/>
    <col min="1042" max="1042" width="15.625" style="156" customWidth="1"/>
    <col min="1043" max="1043" width="15.25" style="156" customWidth="1"/>
    <col min="1044" max="1046" width="3.125" style="156" customWidth="1"/>
    <col min="1047" max="1047" width="15.625" style="156" customWidth="1"/>
    <col min="1048" max="1048" width="4.125" style="156" customWidth="1"/>
    <col min="1049" max="1280" width="9" style="156"/>
    <col min="1281" max="1281" width="3.625" style="156" customWidth="1"/>
    <col min="1282" max="1282" width="4.5" style="156" customWidth="1"/>
    <col min="1283" max="1283" width="6.875" style="156" customWidth="1"/>
    <col min="1284" max="1284" width="15.625" style="156" customWidth="1"/>
    <col min="1285" max="1287" width="3.125" style="156" customWidth="1"/>
    <col min="1288" max="1289" width="15.625" style="156" customWidth="1"/>
    <col min="1290" max="1292" width="3.125" style="156" customWidth="1"/>
    <col min="1293" max="1293" width="15.625" style="156" customWidth="1"/>
    <col min="1294" max="1294" width="15.25" style="156" customWidth="1"/>
    <col min="1295" max="1297" width="3.125" style="156" customWidth="1"/>
    <col min="1298" max="1298" width="15.625" style="156" customWidth="1"/>
    <col min="1299" max="1299" width="15.25" style="156" customWidth="1"/>
    <col min="1300" max="1302" width="3.125" style="156" customWidth="1"/>
    <col min="1303" max="1303" width="15.625" style="156" customWidth="1"/>
    <col min="1304" max="1304" width="4.125" style="156" customWidth="1"/>
    <col min="1305" max="1536" width="9" style="156"/>
    <col min="1537" max="1537" width="3.625" style="156" customWidth="1"/>
    <col min="1538" max="1538" width="4.5" style="156" customWidth="1"/>
    <col min="1539" max="1539" width="6.875" style="156" customWidth="1"/>
    <col min="1540" max="1540" width="15.625" style="156" customWidth="1"/>
    <col min="1541" max="1543" width="3.125" style="156" customWidth="1"/>
    <col min="1544" max="1545" width="15.625" style="156" customWidth="1"/>
    <col min="1546" max="1548" width="3.125" style="156" customWidth="1"/>
    <col min="1549" max="1549" width="15.625" style="156" customWidth="1"/>
    <col min="1550" max="1550" width="15.25" style="156" customWidth="1"/>
    <col min="1551" max="1553" width="3.125" style="156" customWidth="1"/>
    <col min="1554" max="1554" width="15.625" style="156" customWidth="1"/>
    <col min="1555" max="1555" width="15.25" style="156" customWidth="1"/>
    <col min="1556" max="1558" width="3.125" style="156" customWidth="1"/>
    <col min="1559" max="1559" width="15.625" style="156" customWidth="1"/>
    <col min="1560" max="1560" width="4.125" style="156" customWidth="1"/>
    <col min="1561" max="1792" width="9" style="156"/>
    <col min="1793" max="1793" width="3.625" style="156" customWidth="1"/>
    <col min="1794" max="1794" width="4.5" style="156" customWidth="1"/>
    <col min="1795" max="1795" width="6.875" style="156" customWidth="1"/>
    <col min="1796" max="1796" width="15.625" style="156" customWidth="1"/>
    <col min="1797" max="1799" width="3.125" style="156" customWidth="1"/>
    <col min="1800" max="1801" width="15.625" style="156" customWidth="1"/>
    <col min="1802" max="1804" width="3.125" style="156" customWidth="1"/>
    <col min="1805" max="1805" width="15.625" style="156" customWidth="1"/>
    <col min="1806" max="1806" width="15.25" style="156" customWidth="1"/>
    <col min="1807" max="1809" width="3.125" style="156" customWidth="1"/>
    <col min="1810" max="1810" width="15.625" style="156" customWidth="1"/>
    <col min="1811" max="1811" width="15.25" style="156" customWidth="1"/>
    <col min="1812" max="1814" width="3.125" style="156" customWidth="1"/>
    <col min="1815" max="1815" width="15.625" style="156" customWidth="1"/>
    <col min="1816" max="1816" width="4.125" style="156" customWidth="1"/>
    <col min="1817" max="2048" width="9" style="156"/>
    <col min="2049" max="2049" width="3.625" style="156" customWidth="1"/>
    <col min="2050" max="2050" width="4.5" style="156" customWidth="1"/>
    <col min="2051" max="2051" width="6.875" style="156" customWidth="1"/>
    <col min="2052" max="2052" width="15.625" style="156" customWidth="1"/>
    <col min="2053" max="2055" width="3.125" style="156" customWidth="1"/>
    <col min="2056" max="2057" width="15.625" style="156" customWidth="1"/>
    <col min="2058" max="2060" width="3.125" style="156" customWidth="1"/>
    <col min="2061" max="2061" width="15.625" style="156" customWidth="1"/>
    <col min="2062" max="2062" width="15.25" style="156" customWidth="1"/>
    <col min="2063" max="2065" width="3.125" style="156" customWidth="1"/>
    <col min="2066" max="2066" width="15.625" style="156" customWidth="1"/>
    <col min="2067" max="2067" width="15.25" style="156" customWidth="1"/>
    <col min="2068" max="2070" width="3.125" style="156" customWidth="1"/>
    <col min="2071" max="2071" width="15.625" style="156" customWidth="1"/>
    <col min="2072" max="2072" width="4.125" style="156" customWidth="1"/>
    <col min="2073" max="2304" width="9" style="156"/>
    <col min="2305" max="2305" width="3.625" style="156" customWidth="1"/>
    <col min="2306" max="2306" width="4.5" style="156" customWidth="1"/>
    <col min="2307" max="2307" width="6.875" style="156" customWidth="1"/>
    <col min="2308" max="2308" width="15.625" style="156" customWidth="1"/>
    <col min="2309" max="2311" width="3.125" style="156" customWidth="1"/>
    <col min="2312" max="2313" width="15.625" style="156" customWidth="1"/>
    <col min="2314" max="2316" width="3.125" style="156" customWidth="1"/>
    <col min="2317" max="2317" width="15.625" style="156" customWidth="1"/>
    <col min="2318" max="2318" width="15.25" style="156" customWidth="1"/>
    <col min="2319" max="2321" width="3.125" style="156" customWidth="1"/>
    <col min="2322" max="2322" width="15.625" style="156" customWidth="1"/>
    <col min="2323" max="2323" width="15.25" style="156" customWidth="1"/>
    <col min="2324" max="2326" width="3.125" style="156" customWidth="1"/>
    <col min="2327" max="2327" width="15.625" style="156" customWidth="1"/>
    <col min="2328" max="2328" width="4.125" style="156" customWidth="1"/>
    <col min="2329" max="2560" width="9" style="156"/>
    <col min="2561" max="2561" width="3.625" style="156" customWidth="1"/>
    <col min="2562" max="2562" width="4.5" style="156" customWidth="1"/>
    <col min="2563" max="2563" width="6.875" style="156" customWidth="1"/>
    <col min="2564" max="2564" width="15.625" style="156" customWidth="1"/>
    <col min="2565" max="2567" width="3.125" style="156" customWidth="1"/>
    <col min="2568" max="2569" width="15.625" style="156" customWidth="1"/>
    <col min="2570" max="2572" width="3.125" style="156" customWidth="1"/>
    <col min="2573" max="2573" width="15.625" style="156" customWidth="1"/>
    <col min="2574" max="2574" width="15.25" style="156" customWidth="1"/>
    <col min="2575" max="2577" width="3.125" style="156" customWidth="1"/>
    <col min="2578" max="2578" width="15.625" style="156" customWidth="1"/>
    <col min="2579" max="2579" width="15.25" style="156" customWidth="1"/>
    <col min="2580" max="2582" width="3.125" style="156" customWidth="1"/>
    <col min="2583" max="2583" width="15.625" style="156" customWidth="1"/>
    <col min="2584" max="2584" width="4.125" style="156" customWidth="1"/>
    <col min="2585" max="2816" width="9" style="156"/>
    <col min="2817" max="2817" width="3.625" style="156" customWidth="1"/>
    <col min="2818" max="2818" width="4.5" style="156" customWidth="1"/>
    <col min="2819" max="2819" width="6.875" style="156" customWidth="1"/>
    <col min="2820" max="2820" width="15.625" style="156" customWidth="1"/>
    <col min="2821" max="2823" width="3.125" style="156" customWidth="1"/>
    <col min="2824" max="2825" width="15.625" style="156" customWidth="1"/>
    <col min="2826" max="2828" width="3.125" style="156" customWidth="1"/>
    <col min="2829" max="2829" width="15.625" style="156" customWidth="1"/>
    <col min="2830" max="2830" width="15.25" style="156" customWidth="1"/>
    <col min="2831" max="2833" width="3.125" style="156" customWidth="1"/>
    <col min="2834" max="2834" width="15.625" style="156" customWidth="1"/>
    <col min="2835" max="2835" width="15.25" style="156" customWidth="1"/>
    <col min="2836" max="2838" width="3.125" style="156" customWidth="1"/>
    <col min="2839" max="2839" width="15.625" style="156" customWidth="1"/>
    <col min="2840" max="2840" width="4.125" style="156" customWidth="1"/>
    <col min="2841" max="3072" width="9" style="156"/>
    <col min="3073" max="3073" width="3.625" style="156" customWidth="1"/>
    <col min="3074" max="3074" width="4.5" style="156" customWidth="1"/>
    <col min="3075" max="3075" width="6.875" style="156" customWidth="1"/>
    <col min="3076" max="3076" width="15.625" style="156" customWidth="1"/>
    <col min="3077" max="3079" width="3.125" style="156" customWidth="1"/>
    <col min="3080" max="3081" width="15.625" style="156" customWidth="1"/>
    <col min="3082" max="3084" width="3.125" style="156" customWidth="1"/>
    <col min="3085" max="3085" width="15.625" style="156" customWidth="1"/>
    <col min="3086" max="3086" width="15.25" style="156" customWidth="1"/>
    <col min="3087" max="3089" width="3.125" style="156" customWidth="1"/>
    <col min="3090" max="3090" width="15.625" style="156" customWidth="1"/>
    <col min="3091" max="3091" width="15.25" style="156" customWidth="1"/>
    <col min="3092" max="3094" width="3.125" style="156" customWidth="1"/>
    <col min="3095" max="3095" width="15.625" style="156" customWidth="1"/>
    <col min="3096" max="3096" width="4.125" style="156" customWidth="1"/>
    <col min="3097" max="3328" width="9" style="156"/>
    <col min="3329" max="3329" width="3.625" style="156" customWidth="1"/>
    <col min="3330" max="3330" width="4.5" style="156" customWidth="1"/>
    <col min="3331" max="3331" width="6.875" style="156" customWidth="1"/>
    <col min="3332" max="3332" width="15.625" style="156" customWidth="1"/>
    <col min="3333" max="3335" width="3.125" style="156" customWidth="1"/>
    <col min="3336" max="3337" width="15.625" style="156" customWidth="1"/>
    <col min="3338" max="3340" width="3.125" style="156" customWidth="1"/>
    <col min="3341" max="3341" width="15.625" style="156" customWidth="1"/>
    <col min="3342" max="3342" width="15.25" style="156" customWidth="1"/>
    <col min="3343" max="3345" width="3.125" style="156" customWidth="1"/>
    <col min="3346" max="3346" width="15.625" style="156" customWidth="1"/>
    <col min="3347" max="3347" width="15.25" style="156" customWidth="1"/>
    <col min="3348" max="3350" width="3.125" style="156" customWidth="1"/>
    <col min="3351" max="3351" width="15.625" style="156" customWidth="1"/>
    <col min="3352" max="3352" width="4.125" style="156" customWidth="1"/>
    <col min="3353" max="3584" width="9" style="156"/>
    <col min="3585" max="3585" width="3.625" style="156" customWidth="1"/>
    <col min="3586" max="3586" width="4.5" style="156" customWidth="1"/>
    <col min="3587" max="3587" width="6.875" style="156" customWidth="1"/>
    <col min="3588" max="3588" width="15.625" style="156" customWidth="1"/>
    <col min="3589" max="3591" width="3.125" style="156" customWidth="1"/>
    <col min="3592" max="3593" width="15.625" style="156" customWidth="1"/>
    <col min="3594" max="3596" width="3.125" style="156" customWidth="1"/>
    <col min="3597" max="3597" width="15.625" style="156" customWidth="1"/>
    <col min="3598" max="3598" width="15.25" style="156" customWidth="1"/>
    <col min="3599" max="3601" width="3.125" style="156" customWidth="1"/>
    <col min="3602" max="3602" width="15.625" style="156" customWidth="1"/>
    <col min="3603" max="3603" width="15.25" style="156" customWidth="1"/>
    <col min="3604" max="3606" width="3.125" style="156" customWidth="1"/>
    <col min="3607" max="3607" width="15.625" style="156" customWidth="1"/>
    <col min="3608" max="3608" width="4.125" style="156" customWidth="1"/>
    <col min="3609" max="3840" width="9" style="156"/>
    <col min="3841" max="3841" width="3.625" style="156" customWidth="1"/>
    <col min="3842" max="3842" width="4.5" style="156" customWidth="1"/>
    <col min="3843" max="3843" width="6.875" style="156" customWidth="1"/>
    <col min="3844" max="3844" width="15.625" style="156" customWidth="1"/>
    <col min="3845" max="3847" width="3.125" style="156" customWidth="1"/>
    <col min="3848" max="3849" width="15.625" style="156" customWidth="1"/>
    <col min="3850" max="3852" width="3.125" style="156" customWidth="1"/>
    <col min="3853" max="3853" width="15.625" style="156" customWidth="1"/>
    <col min="3854" max="3854" width="15.25" style="156" customWidth="1"/>
    <col min="3855" max="3857" width="3.125" style="156" customWidth="1"/>
    <col min="3858" max="3858" width="15.625" style="156" customWidth="1"/>
    <col min="3859" max="3859" width="15.25" style="156" customWidth="1"/>
    <col min="3860" max="3862" width="3.125" style="156" customWidth="1"/>
    <col min="3863" max="3863" width="15.625" style="156" customWidth="1"/>
    <col min="3864" max="3864" width="4.125" style="156" customWidth="1"/>
    <col min="3865" max="4096" width="9" style="156"/>
    <col min="4097" max="4097" width="3.625" style="156" customWidth="1"/>
    <col min="4098" max="4098" width="4.5" style="156" customWidth="1"/>
    <col min="4099" max="4099" width="6.875" style="156" customWidth="1"/>
    <col min="4100" max="4100" width="15.625" style="156" customWidth="1"/>
    <col min="4101" max="4103" width="3.125" style="156" customWidth="1"/>
    <col min="4104" max="4105" width="15.625" style="156" customWidth="1"/>
    <col min="4106" max="4108" width="3.125" style="156" customWidth="1"/>
    <col min="4109" max="4109" width="15.625" style="156" customWidth="1"/>
    <col min="4110" max="4110" width="15.25" style="156" customWidth="1"/>
    <col min="4111" max="4113" width="3.125" style="156" customWidth="1"/>
    <col min="4114" max="4114" width="15.625" style="156" customWidth="1"/>
    <col min="4115" max="4115" width="15.25" style="156" customWidth="1"/>
    <col min="4116" max="4118" width="3.125" style="156" customWidth="1"/>
    <col min="4119" max="4119" width="15.625" style="156" customWidth="1"/>
    <col min="4120" max="4120" width="4.125" style="156" customWidth="1"/>
    <col min="4121" max="4352" width="9" style="156"/>
    <col min="4353" max="4353" width="3.625" style="156" customWidth="1"/>
    <col min="4354" max="4354" width="4.5" style="156" customWidth="1"/>
    <col min="4355" max="4355" width="6.875" style="156" customWidth="1"/>
    <col min="4356" max="4356" width="15.625" style="156" customWidth="1"/>
    <col min="4357" max="4359" width="3.125" style="156" customWidth="1"/>
    <col min="4360" max="4361" width="15.625" style="156" customWidth="1"/>
    <col min="4362" max="4364" width="3.125" style="156" customWidth="1"/>
    <col min="4365" max="4365" width="15.625" style="156" customWidth="1"/>
    <col min="4366" max="4366" width="15.25" style="156" customWidth="1"/>
    <col min="4367" max="4369" width="3.125" style="156" customWidth="1"/>
    <col min="4370" max="4370" width="15.625" style="156" customWidth="1"/>
    <col min="4371" max="4371" width="15.25" style="156" customWidth="1"/>
    <col min="4372" max="4374" width="3.125" style="156" customWidth="1"/>
    <col min="4375" max="4375" width="15.625" style="156" customWidth="1"/>
    <col min="4376" max="4376" width="4.125" style="156" customWidth="1"/>
    <col min="4377" max="4608" width="9" style="156"/>
    <col min="4609" max="4609" width="3.625" style="156" customWidth="1"/>
    <col min="4610" max="4610" width="4.5" style="156" customWidth="1"/>
    <col min="4611" max="4611" width="6.875" style="156" customWidth="1"/>
    <col min="4612" max="4612" width="15.625" style="156" customWidth="1"/>
    <col min="4613" max="4615" width="3.125" style="156" customWidth="1"/>
    <col min="4616" max="4617" width="15.625" style="156" customWidth="1"/>
    <col min="4618" max="4620" width="3.125" style="156" customWidth="1"/>
    <col min="4621" max="4621" width="15.625" style="156" customWidth="1"/>
    <col min="4622" max="4622" width="15.25" style="156" customWidth="1"/>
    <col min="4623" max="4625" width="3.125" style="156" customWidth="1"/>
    <col min="4626" max="4626" width="15.625" style="156" customWidth="1"/>
    <col min="4627" max="4627" width="15.25" style="156" customWidth="1"/>
    <col min="4628" max="4630" width="3.125" style="156" customWidth="1"/>
    <col min="4631" max="4631" width="15.625" style="156" customWidth="1"/>
    <col min="4632" max="4632" width="4.125" style="156" customWidth="1"/>
    <col min="4633" max="4864" width="9" style="156"/>
    <col min="4865" max="4865" width="3.625" style="156" customWidth="1"/>
    <col min="4866" max="4866" width="4.5" style="156" customWidth="1"/>
    <col min="4867" max="4867" width="6.875" style="156" customWidth="1"/>
    <col min="4868" max="4868" width="15.625" style="156" customWidth="1"/>
    <col min="4869" max="4871" width="3.125" style="156" customWidth="1"/>
    <col min="4872" max="4873" width="15.625" style="156" customWidth="1"/>
    <col min="4874" max="4876" width="3.125" style="156" customWidth="1"/>
    <col min="4877" max="4877" width="15.625" style="156" customWidth="1"/>
    <col min="4878" max="4878" width="15.25" style="156" customWidth="1"/>
    <col min="4879" max="4881" width="3.125" style="156" customWidth="1"/>
    <col min="4882" max="4882" width="15.625" style="156" customWidth="1"/>
    <col min="4883" max="4883" width="15.25" style="156" customWidth="1"/>
    <col min="4884" max="4886" width="3.125" style="156" customWidth="1"/>
    <col min="4887" max="4887" width="15.625" style="156" customWidth="1"/>
    <col min="4888" max="4888" width="4.125" style="156" customWidth="1"/>
    <col min="4889" max="5120" width="9" style="156"/>
    <col min="5121" max="5121" width="3.625" style="156" customWidth="1"/>
    <col min="5122" max="5122" width="4.5" style="156" customWidth="1"/>
    <col min="5123" max="5123" width="6.875" style="156" customWidth="1"/>
    <col min="5124" max="5124" width="15.625" style="156" customWidth="1"/>
    <col min="5125" max="5127" width="3.125" style="156" customWidth="1"/>
    <col min="5128" max="5129" width="15.625" style="156" customWidth="1"/>
    <col min="5130" max="5132" width="3.125" style="156" customWidth="1"/>
    <col min="5133" max="5133" width="15.625" style="156" customWidth="1"/>
    <col min="5134" max="5134" width="15.25" style="156" customWidth="1"/>
    <col min="5135" max="5137" width="3.125" style="156" customWidth="1"/>
    <col min="5138" max="5138" width="15.625" style="156" customWidth="1"/>
    <col min="5139" max="5139" width="15.25" style="156" customWidth="1"/>
    <col min="5140" max="5142" width="3.125" style="156" customWidth="1"/>
    <col min="5143" max="5143" width="15.625" style="156" customWidth="1"/>
    <col min="5144" max="5144" width="4.125" style="156" customWidth="1"/>
    <col min="5145" max="5376" width="9" style="156"/>
    <col min="5377" max="5377" width="3.625" style="156" customWidth="1"/>
    <col min="5378" max="5378" width="4.5" style="156" customWidth="1"/>
    <col min="5379" max="5379" width="6.875" style="156" customWidth="1"/>
    <col min="5380" max="5380" width="15.625" style="156" customWidth="1"/>
    <col min="5381" max="5383" width="3.125" style="156" customWidth="1"/>
    <col min="5384" max="5385" width="15.625" style="156" customWidth="1"/>
    <col min="5386" max="5388" width="3.125" style="156" customWidth="1"/>
    <col min="5389" max="5389" width="15.625" style="156" customWidth="1"/>
    <col min="5390" max="5390" width="15.25" style="156" customWidth="1"/>
    <col min="5391" max="5393" width="3.125" style="156" customWidth="1"/>
    <col min="5394" max="5394" width="15.625" style="156" customWidth="1"/>
    <col min="5395" max="5395" width="15.25" style="156" customWidth="1"/>
    <col min="5396" max="5398" width="3.125" style="156" customWidth="1"/>
    <col min="5399" max="5399" width="15.625" style="156" customWidth="1"/>
    <col min="5400" max="5400" width="4.125" style="156" customWidth="1"/>
    <col min="5401" max="5632" width="9" style="156"/>
    <col min="5633" max="5633" width="3.625" style="156" customWidth="1"/>
    <col min="5634" max="5634" width="4.5" style="156" customWidth="1"/>
    <col min="5635" max="5635" width="6.875" style="156" customWidth="1"/>
    <col min="5636" max="5636" width="15.625" style="156" customWidth="1"/>
    <col min="5637" max="5639" width="3.125" style="156" customWidth="1"/>
    <col min="5640" max="5641" width="15.625" style="156" customWidth="1"/>
    <col min="5642" max="5644" width="3.125" style="156" customWidth="1"/>
    <col min="5645" max="5645" width="15.625" style="156" customWidth="1"/>
    <col min="5646" max="5646" width="15.25" style="156" customWidth="1"/>
    <col min="5647" max="5649" width="3.125" style="156" customWidth="1"/>
    <col min="5650" max="5650" width="15.625" style="156" customWidth="1"/>
    <col min="5651" max="5651" width="15.25" style="156" customWidth="1"/>
    <col min="5652" max="5654" width="3.125" style="156" customWidth="1"/>
    <col min="5655" max="5655" width="15.625" style="156" customWidth="1"/>
    <col min="5656" max="5656" width="4.125" style="156" customWidth="1"/>
    <col min="5657" max="5888" width="9" style="156"/>
    <col min="5889" max="5889" width="3.625" style="156" customWidth="1"/>
    <col min="5890" max="5890" width="4.5" style="156" customWidth="1"/>
    <col min="5891" max="5891" width="6.875" style="156" customWidth="1"/>
    <col min="5892" max="5892" width="15.625" style="156" customWidth="1"/>
    <col min="5893" max="5895" width="3.125" style="156" customWidth="1"/>
    <col min="5896" max="5897" width="15.625" style="156" customWidth="1"/>
    <col min="5898" max="5900" width="3.125" style="156" customWidth="1"/>
    <col min="5901" max="5901" width="15.625" style="156" customWidth="1"/>
    <col min="5902" max="5902" width="15.25" style="156" customWidth="1"/>
    <col min="5903" max="5905" width="3.125" style="156" customWidth="1"/>
    <col min="5906" max="5906" width="15.625" style="156" customWidth="1"/>
    <col min="5907" max="5907" width="15.25" style="156" customWidth="1"/>
    <col min="5908" max="5910" width="3.125" style="156" customWidth="1"/>
    <col min="5911" max="5911" width="15.625" style="156" customWidth="1"/>
    <col min="5912" max="5912" width="4.125" style="156" customWidth="1"/>
    <col min="5913" max="6144" width="9" style="156"/>
    <col min="6145" max="6145" width="3.625" style="156" customWidth="1"/>
    <col min="6146" max="6146" width="4.5" style="156" customWidth="1"/>
    <col min="6147" max="6147" width="6.875" style="156" customWidth="1"/>
    <col min="6148" max="6148" width="15.625" style="156" customWidth="1"/>
    <col min="6149" max="6151" width="3.125" style="156" customWidth="1"/>
    <col min="6152" max="6153" width="15.625" style="156" customWidth="1"/>
    <col min="6154" max="6156" width="3.125" style="156" customWidth="1"/>
    <col min="6157" max="6157" width="15.625" style="156" customWidth="1"/>
    <col min="6158" max="6158" width="15.25" style="156" customWidth="1"/>
    <col min="6159" max="6161" width="3.125" style="156" customWidth="1"/>
    <col min="6162" max="6162" width="15.625" style="156" customWidth="1"/>
    <col min="6163" max="6163" width="15.25" style="156" customWidth="1"/>
    <col min="6164" max="6166" width="3.125" style="156" customWidth="1"/>
    <col min="6167" max="6167" width="15.625" style="156" customWidth="1"/>
    <col min="6168" max="6168" width="4.125" style="156" customWidth="1"/>
    <col min="6169" max="6400" width="9" style="156"/>
    <col min="6401" max="6401" width="3.625" style="156" customWidth="1"/>
    <col min="6402" max="6402" width="4.5" style="156" customWidth="1"/>
    <col min="6403" max="6403" width="6.875" style="156" customWidth="1"/>
    <col min="6404" max="6404" width="15.625" style="156" customWidth="1"/>
    <col min="6405" max="6407" width="3.125" style="156" customWidth="1"/>
    <col min="6408" max="6409" width="15.625" style="156" customWidth="1"/>
    <col min="6410" max="6412" width="3.125" style="156" customWidth="1"/>
    <col min="6413" max="6413" width="15.625" style="156" customWidth="1"/>
    <col min="6414" max="6414" width="15.25" style="156" customWidth="1"/>
    <col min="6415" max="6417" width="3.125" style="156" customWidth="1"/>
    <col min="6418" max="6418" width="15.625" style="156" customWidth="1"/>
    <col min="6419" max="6419" width="15.25" style="156" customWidth="1"/>
    <col min="6420" max="6422" width="3.125" style="156" customWidth="1"/>
    <col min="6423" max="6423" width="15.625" style="156" customWidth="1"/>
    <col min="6424" max="6424" width="4.125" style="156" customWidth="1"/>
    <col min="6425" max="6656" width="9" style="156"/>
    <col min="6657" max="6657" width="3.625" style="156" customWidth="1"/>
    <col min="6658" max="6658" width="4.5" style="156" customWidth="1"/>
    <col min="6659" max="6659" width="6.875" style="156" customWidth="1"/>
    <col min="6660" max="6660" width="15.625" style="156" customWidth="1"/>
    <col min="6661" max="6663" width="3.125" style="156" customWidth="1"/>
    <col min="6664" max="6665" width="15.625" style="156" customWidth="1"/>
    <col min="6666" max="6668" width="3.125" style="156" customWidth="1"/>
    <col min="6669" max="6669" width="15.625" style="156" customWidth="1"/>
    <col min="6670" max="6670" width="15.25" style="156" customWidth="1"/>
    <col min="6671" max="6673" width="3.125" style="156" customWidth="1"/>
    <col min="6674" max="6674" width="15.625" style="156" customWidth="1"/>
    <col min="6675" max="6675" width="15.25" style="156" customWidth="1"/>
    <col min="6676" max="6678" width="3.125" style="156" customWidth="1"/>
    <col min="6679" max="6679" width="15.625" style="156" customWidth="1"/>
    <col min="6680" max="6680" width="4.125" style="156" customWidth="1"/>
    <col min="6681" max="6912" width="9" style="156"/>
    <col min="6913" max="6913" width="3.625" style="156" customWidth="1"/>
    <col min="6914" max="6914" width="4.5" style="156" customWidth="1"/>
    <col min="6915" max="6915" width="6.875" style="156" customWidth="1"/>
    <col min="6916" max="6916" width="15.625" style="156" customWidth="1"/>
    <col min="6917" max="6919" width="3.125" style="156" customWidth="1"/>
    <col min="6920" max="6921" width="15.625" style="156" customWidth="1"/>
    <col min="6922" max="6924" width="3.125" style="156" customWidth="1"/>
    <col min="6925" max="6925" width="15.625" style="156" customWidth="1"/>
    <col min="6926" max="6926" width="15.25" style="156" customWidth="1"/>
    <col min="6927" max="6929" width="3.125" style="156" customWidth="1"/>
    <col min="6930" max="6930" width="15.625" style="156" customWidth="1"/>
    <col min="6931" max="6931" width="15.25" style="156" customWidth="1"/>
    <col min="6932" max="6934" width="3.125" style="156" customWidth="1"/>
    <col min="6935" max="6935" width="15.625" style="156" customWidth="1"/>
    <col min="6936" max="6936" width="4.125" style="156" customWidth="1"/>
    <col min="6937" max="7168" width="9" style="156"/>
    <col min="7169" max="7169" width="3.625" style="156" customWidth="1"/>
    <col min="7170" max="7170" width="4.5" style="156" customWidth="1"/>
    <col min="7171" max="7171" width="6.875" style="156" customWidth="1"/>
    <col min="7172" max="7172" width="15.625" style="156" customWidth="1"/>
    <col min="7173" max="7175" width="3.125" style="156" customWidth="1"/>
    <col min="7176" max="7177" width="15.625" style="156" customWidth="1"/>
    <col min="7178" max="7180" width="3.125" style="156" customWidth="1"/>
    <col min="7181" max="7181" width="15.625" style="156" customWidth="1"/>
    <col min="7182" max="7182" width="15.25" style="156" customWidth="1"/>
    <col min="7183" max="7185" width="3.125" style="156" customWidth="1"/>
    <col min="7186" max="7186" width="15.625" style="156" customWidth="1"/>
    <col min="7187" max="7187" width="15.25" style="156" customWidth="1"/>
    <col min="7188" max="7190" width="3.125" style="156" customWidth="1"/>
    <col min="7191" max="7191" width="15.625" style="156" customWidth="1"/>
    <col min="7192" max="7192" width="4.125" style="156" customWidth="1"/>
    <col min="7193" max="7424" width="9" style="156"/>
    <col min="7425" max="7425" width="3.625" style="156" customWidth="1"/>
    <col min="7426" max="7426" width="4.5" style="156" customWidth="1"/>
    <col min="7427" max="7427" width="6.875" style="156" customWidth="1"/>
    <col min="7428" max="7428" width="15.625" style="156" customWidth="1"/>
    <col min="7429" max="7431" width="3.125" style="156" customWidth="1"/>
    <col min="7432" max="7433" width="15.625" style="156" customWidth="1"/>
    <col min="7434" max="7436" width="3.125" style="156" customWidth="1"/>
    <col min="7437" max="7437" width="15.625" style="156" customWidth="1"/>
    <col min="7438" max="7438" width="15.25" style="156" customWidth="1"/>
    <col min="7439" max="7441" width="3.125" style="156" customWidth="1"/>
    <col min="7442" max="7442" width="15.625" style="156" customWidth="1"/>
    <col min="7443" max="7443" width="15.25" style="156" customWidth="1"/>
    <col min="7444" max="7446" width="3.125" style="156" customWidth="1"/>
    <col min="7447" max="7447" width="15.625" style="156" customWidth="1"/>
    <col min="7448" max="7448" width="4.125" style="156" customWidth="1"/>
    <col min="7449" max="7680" width="9" style="156"/>
    <col min="7681" max="7681" width="3.625" style="156" customWidth="1"/>
    <col min="7682" max="7682" width="4.5" style="156" customWidth="1"/>
    <col min="7683" max="7683" width="6.875" style="156" customWidth="1"/>
    <col min="7684" max="7684" width="15.625" style="156" customWidth="1"/>
    <col min="7685" max="7687" width="3.125" style="156" customWidth="1"/>
    <col min="7688" max="7689" width="15.625" style="156" customWidth="1"/>
    <col min="7690" max="7692" width="3.125" style="156" customWidth="1"/>
    <col min="7693" max="7693" width="15.625" style="156" customWidth="1"/>
    <col min="7694" max="7694" width="15.25" style="156" customWidth="1"/>
    <col min="7695" max="7697" width="3.125" style="156" customWidth="1"/>
    <col min="7698" max="7698" width="15.625" style="156" customWidth="1"/>
    <col min="7699" max="7699" width="15.25" style="156" customWidth="1"/>
    <col min="7700" max="7702" width="3.125" style="156" customWidth="1"/>
    <col min="7703" max="7703" width="15.625" style="156" customWidth="1"/>
    <col min="7704" max="7704" width="4.125" style="156" customWidth="1"/>
    <col min="7705" max="7936" width="9" style="156"/>
    <col min="7937" max="7937" width="3.625" style="156" customWidth="1"/>
    <col min="7938" max="7938" width="4.5" style="156" customWidth="1"/>
    <col min="7939" max="7939" width="6.875" style="156" customWidth="1"/>
    <col min="7940" max="7940" width="15.625" style="156" customWidth="1"/>
    <col min="7941" max="7943" width="3.125" style="156" customWidth="1"/>
    <col min="7944" max="7945" width="15.625" style="156" customWidth="1"/>
    <col min="7946" max="7948" width="3.125" style="156" customWidth="1"/>
    <col min="7949" max="7949" width="15.625" style="156" customWidth="1"/>
    <col min="7950" max="7950" width="15.25" style="156" customWidth="1"/>
    <col min="7951" max="7953" width="3.125" style="156" customWidth="1"/>
    <col min="7954" max="7954" width="15.625" style="156" customWidth="1"/>
    <col min="7955" max="7955" width="15.25" style="156" customWidth="1"/>
    <col min="7956" max="7958" width="3.125" style="156" customWidth="1"/>
    <col min="7959" max="7959" width="15.625" style="156" customWidth="1"/>
    <col min="7960" max="7960" width="4.125" style="156" customWidth="1"/>
    <col min="7961" max="8192" width="9" style="156"/>
    <col min="8193" max="8193" width="3.625" style="156" customWidth="1"/>
    <col min="8194" max="8194" width="4.5" style="156" customWidth="1"/>
    <col min="8195" max="8195" width="6.875" style="156" customWidth="1"/>
    <col min="8196" max="8196" width="15.625" style="156" customWidth="1"/>
    <col min="8197" max="8199" width="3.125" style="156" customWidth="1"/>
    <col min="8200" max="8201" width="15.625" style="156" customWidth="1"/>
    <col min="8202" max="8204" width="3.125" style="156" customWidth="1"/>
    <col min="8205" max="8205" width="15.625" style="156" customWidth="1"/>
    <col min="8206" max="8206" width="15.25" style="156" customWidth="1"/>
    <col min="8207" max="8209" width="3.125" style="156" customWidth="1"/>
    <col min="8210" max="8210" width="15.625" style="156" customWidth="1"/>
    <col min="8211" max="8211" width="15.25" style="156" customWidth="1"/>
    <col min="8212" max="8214" width="3.125" style="156" customWidth="1"/>
    <col min="8215" max="8215" width="15.625" style="156" customWidth="1"/>
    <col min="8216" max="8216" width="4.125" style="156" customWidth="1"/>
    <col min="8217" max="8448" width="9" style="156"/>
    <col min="8449" max="8449" width="3.625" style="156" customWidth="1"/>
    <col min="8450" max="8450" width="4.5" style="156" customWidth="1"/>
    <col min="8451" max="8451" width="6.875" style="156" customWidth="1"/>
    <col min="8452" max="8452" width="15.625" style="156" customWidth="1"/>
    <col min="8453" max="8455" width="3.125" style="156" customWidth="1"/>
    <col min="8456" max="8457" width="15.625" style="156" customWidth="1"/>
    <col min="8458" max="8460" width="3.125" style="156" customWidth="1"/>
    <col min="8461" max="8461" width="15.625" style="156" customWidth="1"/>
    <col min="8462" max="8462" width="15.25" style="156" customWidth="1"/>
    <col min="8463" max="8465" width="3.125" style="156" customWidth="1"/>
    <col min="8466" max="8466" width="15.625" style="156" customWidth="1"/>
    <col min="8467" max="8467" width="15.25" style="156" customWidth="1"/>
    <col min="8468" max="8470" width="3.125" style="156" customWidth="1"/>
    <col min="8471" max="8471" width="15.625" style="156" customWidth="1"/>
    <col min="8472" max="8472" width="4.125" style="156" customWidth="1"/>
    <col min="8473" max="8704" width="9" style="156"/>
    <col min="8705" max="8705" width="3.625" style="156" customWidth="1"/>
    <col min="8706" max="8706" width="4.5" style="156" customWidth="1"/>
    <col min="8707" max="8707" width="6.875" style="156" customWidth="1"/>
    <col min="8708" max="8708" width="15.625" style="156" customWidth="1"/>
    <col min="8709" max="8711" width="3.125" style="156" customWidth="1"/>
    <col min="8712" max="8713" width="15.625" style="156" customWidth="1"/>
    <col min="8714" max="8716" width="3.125" style="156" customWidth="1"/>
    <col min="8717" max="8717" width="15.625" style="156" customWidth="1"/>
    <col min="8718" max="8718" width="15.25" style="156" customWidth="1"/>
    <col min="8719" max="8721" width="3.125" style="156" customWidth="1"/>
    <col min="8722" max="8722" width="15.625" style="156" customWidth="1"/>
    <col min="8723" max="8723" width="15.25" style="156" customWidth="1"/>
    <col min="8724" max="8726" width="3.125" style="156" customWidth="1"/>
    <col min="8727" max="8727" width="15.625" style="156" customWidth="1"/>
    <col min="8728" max="8728" width="4.125" style="156" customWidth="1"/>
    <col min="8729" max="8960" width="9" style="156"/>
    <col min="8961" max="8961" width="3.625" style="156" customWidth="1"/>
    <col min="8962" max="8962" width="4.5" style="156" customWidth="1"/>
    <col min="8963" max="8963" width="6.875" style="156" customWidth="1"/>
    <col min="8964" max="8964" width="15.625" style="156" customWidth="1"/>
    <col min="8965" max="8967" width="3.125" style="156" customWidth="1"/>
    <col min="8968" max="8969" width="15.625" style="156" customWidth="1"/>
    <col min="8970" max="8972" width="3.125" style="156" customWidth="1"/>
    <col min="8973" max="8973" width="15.625" style="156" customWidth="1"/>
    <col min="8974" max="8974" width="15.25" style="156" customWidth="1"/>
    <col min="8975" max="8977" width="3.125" style="156" customWidth="1"/>
    <col min="8978" max="8978" width="15.625" style="156" customWidth="1"/>
    <col min="8979" max="8979" width="15.25" style="156" customWidth="1"/>
    <col min="8980" max="8982" width="3.125" style="156" customWidth="1"/>
    <col min="8983" max="8983" width="15.625" style="156" customWidth="1"/>
    <col min="8984" max="8984" width="4.125" style="156" customWidth="1"/>
    <col min="8985" max="9216" width="9" style="156"/>
    <col min="9217" max="9217" width="3.625" style="156" customWidth="1"/>
    <col min="9218" max="9218" width="4.5" style="156" customWidth="1"/>
    <col min="9219" max="9219" width="6.875" style="156" customWidth="1"/>
    <col min="9220" max="9220" width="15.625" style="156" customWidth="1"/>
    <col min="9221" max="9223" width="3.125" style="156" customWidth="1"/>
    <col min="9224" max="9225" width="15.625" style="156" customWidth="1"/>
    <col min="9226" max="9228" width="3.125" style="156" customWidth="1"/>
    <col min="9229" max="9229" width="15.625" style="156" customWidth="1"/>
    <col min="9230" max="9230" width="15.25" style="156" customWidth="1"/>
    <col min="9231" max="9233" width="3.125" style="156" customWidth="1"/>
    <col min="9234" max="9234" width="15.625" style="156" customWidth="1"/>
    <col min="9235" max="9235" width="15.25" style="156" customWidth="1"/>
    <col min="9236" max="9238" width="3.125" style="156" customWidth="1"/>
    <col min="9239" max="9239" width="15.625" style="156" customWidth="1"/>
    <col min="9240" max="9240" width="4.125" style="156" customWidth="1"/>
    <col min="9241" max="9472" width="9" style="156"/>
    <col min="9473" max="9473" width="3.625" style="156" customWidth="1"/>
    <col min="9474" max="9474" width="4.5" style="156" customWidth="1"/>
    <col min="9475" max="9475" width="6.875" style="156" customWidth="1"/>
    <col min="9476" max="9476" width="15.625" style="156" customWidth="1"/>
    <col min="9477" max="9479" width="3.125" style="156" customWidth="1"/>
    <col min="9480" max="9481" width="15.625" style="156" customWidth="1"/>
    <col min="9482" max="9484" width="3.125" style="156" customWidth="1"/>
    <col min="9485" max="9485" width="15.625" style="156" customWidth="1"/>
    <col min="9486" max="9486" width="15.25" style="156" customWidth="1"/>
    <col min="9487" max="9489" width="3.125" style="156" customWidth="1"/>
    <col min="9490" max="9490" width="15.625" style="156" customWidth="1"/>
    <col min="9491" max="9491" width="15.25" style="156" customWidth="1"/>
    <col min="9492" max="9494" width="3.125" style="156" customWidth="1"/>
    <col min="9495" max="9495" width="15.625" style="156" customWidth="1"/>
    <col min="9496" max="9496" width="4.125" style="156" customWidth="1"/>
    <col min="9497" max="9728" width="9" style="156"/>
    <col min="9729" max="9729" width="3.625" style="156" customWidth="1"/>
    <col min="9730" max="9730" width="4.5" style="156" customWidth="1"/>
    <col min="9731" max="9731" width="6.875" style="156" customWidth="1"/>
    <col min="9732" max="9732" width="15.625" style="156" customWidth="1"/>
    <col min="9733" max="9735" width="3.125" style="156" customWidth="1"/>
    <col min="9736" max="9737" width="15.625" style="156" customWidth="1"/>
    <col min="9738" max="9740" width="3.125" style="156" customWidth="1"/>
    <col min="9741" max="9741" width="15.625" style="156" customWidth="1"/>
    <col min="9742" max="9742" width="15.25" style="156" customWidth="1"/>
    <col min="9743" max="9745" width="3.125" style="156" customWidth="1"/>
    <col min="9746" max="9746" width="15.625" style="156" customWidth="1"/>
    <col min="9747" max="9747" width="15.25" style="156" customWidth="1"/>
    <col min="9748" max="9750" width="3.125" style="156" customWidth="1"/>
    <col min="9751" max="9751" width="15.625" style="156" customWidth="1"/>
    <col min="9752" max="9752" width="4.125" style="156" customWidth="1"/>
    <col min="9753" max="9984" width="9" style="156"/>
    <col min="9985" max="9985" width="3.625" style="156" customWidth="1"/>
    <col min="9986" max="9986" width="4.5" style="156" customWidth="1"/>
    <col min="9987" max="9987" width="6.875" style="156" customWidth="1"/>
    <col min="9988" max="9988" width="15.625" style="156" customWidth="1"/>
    <col min="9989" max="9991" width="3.125" style="156" customWidth="1"/>
    <col min="9992" max="9993" width="15.625" style="156" customWidth="1"/>
    <col min="9994" max="9996" width="3.125" style="156" customWidth="1"/>
    <col min="9997" max="9997" width="15.625" style="156" customWidth="1"/>
    <col min="9998" max="9998" width="15.25" style="156" customWidth="1"/>
    <col min="9999" max="10001" width="3.125" style="156" customWidth="1"/>
    <col min="10002" max="10002" width="15.625" style="156" customWidth="1"/>
    <col min="10003" max="10003" width="15.25" style="156" customWidth="1"/>
    <col min="10004" max="10006" width="3.125" style="156" customWidth="1"/>
    <col min="10007" max="10007" width="15.625" style="156" customWidth="1"/>
    <col min="10008" max="10008" width="4.125" style="156" customWidth="1"/>
    <col min="10009" max="10240" width="9" style="156"/>
    <col min="10241" max="10241" width="3.625" style="156" customWidth="1"/>
    <col min="10242" max="10242" width="4.5" style="156" customWidth="1"/>
    <col min="10243" max="10243" width="6.875" style="156" customWidth="1"/>
    <col min="10244" max="10244" width="15.625" style="156" customWidth="1"/>
    <col min="10245" max="10247" width="3.125" style="156" customWidth="1"/>
    <col min="10248" max="10249" width="15.625" style="156" customWidth="1"/>
    <col min="10250" max="10252" width="3.125" style="156" customWidth="1"/>
    <col min="10253" max="10253" width="15.625" style="156" customWidth="1"/>
    <col min="10254" max="10254" width="15.25" style="156" customWidth="1"/>
    <col min="10255" max="10257" width="3.125" style="156" customWidth="1"/>
    <col min="10258" max="10258" width="15.625" style="156" customWidth="1"/>
    <col min="10259" max="10259" width="15.25" style="156" customWidth="1"/>
    <col min="10260" max="10262" width="3.125" style="156" customWidth="1"/>
    <col min="10263" max="10263" width="15.625" style="156" customWidth="1"/>
    <col min="10264" max="10264" width="4.125" style="156" customWidth="1"/>
    <col min="10265" max="10496" width="9" style="156"/>
    <col min="10497" max="10497" width="3.625" style="156" customWidth="1"/>
    <col min="10498" max="10498" width="4.5" style="156" customWidth="1"/>
    <col min="10499" max="10499" width="6.875" style="156" customWidth="1"/>
    <col min="10500" max="10500" width="15.625" style="156" customWidth="1"/>
    <col min="10501" max="10503" width="3.125" style="156" customWidth="1"/>
    <col min="10504" max="10505" width="15.625" style="156" customWidth="1"/>
    <col min="10506" max="10508" width="3.125" style="156" customWidth="1"/>
    <col min="10509" max="10509" width="15.625" style="156" customWidth="1"/>
    <col min="10510" max="10510" width="15.25" style="156" customWidth="1"/>
    <col min="10511" max="10513" width="3.125" style="156" customWidth="1"/>
    <col min="10514" max="10514" width="15.625" style="156" customWidth="1"/>
    <col min="10515" max="10515" width="15.25" style="156" customWidth="1"/>
    <col min="10516" max="10518" width="3.125" style="156" customWidth="1"/>
    <col min="10519" max="10519" width="15.625" style="156" customWidth="1"/>
    <col min="10520" max="10520" width="4.125" style="156" customWidth="1"/>
    <col min="10521" max="10752" width="9" style="156"/>
    <col min="10753" max="10753" width="3.625" style="156" customWidth="1"/>
    <col min="10754" max="10754" width="4.5" style="156" customWidth="1"/>
    <col min="10755" max="10755" width="6.875" style="156" customWidth="1"/>
    <col min="10756" max="10756" width="15.625" style="156" customWidth="1"/>
    <col min="10757" max="10759" width="3.125" style="156" customWidth="1"/>
    <col min="10760" max="10761" width="15.625" style="156" customWidth="1"/>
    <col min="10762" max="10764" width="3.125" style="156" customWidth="1"/>
    <col min="10765" max="10765" width="15.625" style="156" customWidth="1"/>
    <col min="10766" max="10766" width="15.25" style="156" customWidth="1"/>
    <col min="10767" max="10769" width="3.125" style="156" customWidth="1"/>
    <col min="10770" max="10770" width="15.625" style="156" customWidth="1"/>
    <col min="10771" max="10771" width="15.25" style="156" customWidth="1"/>
    <col min="10772" max="10774" width="3.125" style="156" customWidth="1"/>
    <col min="10775" max="10775" width="15.625" style="156" customWidth="1"/>
    <col min="10776" max="10776" width="4.125" style="156" customWidth="1"/>
    <col min="10777" max="11008" width="9" style="156"/>
    <col min="11009" max="11009" width="3.625" style="156" customWidth="1"/>
    <col min="11010" max="11010" width="4.5" style="156" customWidth="1"/>
    <col min="11011" max="11011" width="6.875" style="156" customWidth="1"/>
    <col min="11012" max="11012" width="15.625" style="156" customWidth="1"/>
    <col min="11013" max="11015" width="3.125" style="156" customWidth="1"/>
    <col min="11016" max="11017" width="15.625" style="156" customWidth="1"/>
    <col min="11018" max="11020" width="3.125" style="156" customWidth="1"/>
    <col min="11021" max="11021" width="15.625" style="156" customWidth="1"/>
    <col min="11022" max="11022" width="15.25" style="156" customWidth="1"/>
    <col min="11023" max="11025" width="3.125" style="156" customWidth="1"/>
    <col min="11026" max="11026" width="15.625" style="156" customWidth="1"/>
    <col min="11027" max="11027" width="15.25" style="156" customWidth="1"/>
    <col min="11028" max="11030" width="3.125" style="156" customWidth="1"/>
    <col min="11031" max="11031" width="15.625" style="156" customWidth="1"/>
    <col min="11032" max="11032" width="4.125" style="156" customWidth="1"/>
    <col min="11033" max="11264" width="9" style="156"/>
    <col min="11265" max="11265" width="3.625" style="156" customWidth="1"/>
    <col min="11266" max="11266" width="4.5" style="156" customWidth="1"/>
    <col min="11267" max="11267" width="6.875" style="156" customWidth="1"/>
    <col min="11268" max="11268" width="15.625" style="156" customWidth="1"/>
    <col min="11269" max="11271" width="3.125" style="156" customWidth="1"/>
    <col min="11272" max="11273" width="15.625" style="156" customWidth="1"/>
    <col min="11274" max="11276" width="3.125" style="156" customWidth="1"/>
    <col min="11277" max="11277" width="15.625" style="156" customWidth="1"/>
    <col min="11278" max="11278" width="15.25" style="156" customWidth="1"/>
    <col min="11279" max="11281" width="3.125" style="156" customWidth="1"/>
    <col min="11282" max="11282" width="15.625" style="156" customWidth="1"/>
    <col min="11283" max="11283" width="15.25" style="156" customWidth="1"/>
    <col min="11284" max="11286" width="3.125" style="156" customWidth="1"/>
    <col min="11287" max="11287" width="15.625" style="156" customWidth="1"/>
    <col min="11288" max="11288" width="4.125" style="156" customWidth="1"/>
    <col min="11289" max="11520" width="9" style="156"/>
    <col min="11521" max="11521" width="3.625" style="156" customWidth="1"/>
    <col min="11522" max="11522" width="4.5" style="156" customWidth="1"/>
    <col min="11523" max="11523" width="6.875" style="156" customWidth="1"/>
    <col min="11524" max="11524" width="15.625" style="156" customWidth="1"/>
    <col min="11525" max="11527" width="3.125" style="156" customWidth="1"/>
    <col min="11528" max="11529" width="15.625" style="156" customWidth="1"/>
    <col min="11530" max="11532" width="3.125" style="156" customWidth="1"/>
    <col min="11533" max="11533" width="15.625" style="156" customWidth="1"/>
    <col min="11534" max="11534" width="15.25" style="156" customWidth="1"/>
    <col min="11535" max="11537" width="3.125" style="156" customWidth="1"/>
    <col min="11538" max="11538" width="15.625" style="156" customWidth="1"/>
    <col min="11539" max="11539" width="15.25" style="156" customWidth="1"/>
    <col min="11540" max="11542" width="3.125" style="156" customWidth="1"/>
    <col min="11543" max="11543" width="15.625" style="156" customWidth="1"/>
    <col min="11544" max="11544" width="4.125" style="156" customWidth="1"/>
    <col min="11545" max="11776" width="9" style="156"/>
    <col min="11777" max="11777" width="3.625" style="156" customWidth="1"/>
    <col min="11778" max="11778" width="4.5" style="156" customWidth="1"/>
    <col min="11779" max="11779" width="6.875" style="156" customWidth="1"/>
    <col min="11780" max="11780" width="15.625" style="156" customWidth="1"/>
    <col min="11781" max="11783" width="3.125" style="156" customWidth="1"/>
    <col min="11784" max="11785" width="15.625" style="156" customWidth="1"/>
    <col min="11786" max="11788" width="3.125" style="156" customWidth="1"/>
    <col min="11789" max="11789" width="15.625" style="156" customWidth="1"/>
    <col min="11790" max="11790" width="15.25" style="156" customWidth="1"/>
    <col min="11791" max="11793" width="3.125" style="156" customWidth="1"/>
    <col min="11794" max="11794" width="15.625" style="156" customWidth="1"/>
    <col min="11795" max="11795" width="15.25" style="156" customWidth="1"/>
    <col min="11796" max="11798" width="3.125" style="156" customWidth="1"/>
    <col min="11799" max="11799" width="15.625" style="156" customWidth="1"/>
    <col min="11800" max="11800" width="4.125" style="156" customWidth="1"/>
    <col min="11801" max="12032" width="9" style="156"/>
    <col min="12033" max="12033" width="3.625" style="156" customWidth="1"/>
    <col min="12034" max="12034" width="4.5" style="156" customWidth="1"/>
    <col min="12035" max="12035" width="6.875" style="156" customWidth="1"/>
    <col min="12036" max="12036" width="15.625" style="156" customWidth="1"/>
    <col min="12037" max="12039" width="3.125" style="156" customWidth="1"/>
    <col min="12040" max="12041" width="15.625" style="156" customWidth="1"/>
    <col min="12042" max="12044" width="3.125" style="156" customWidth="1"/>
    <col min="12045" max="12045" width="15.625" style="156" customWidth="1"/>
    <col min="12046" max="12046" width="15.25" style="156" customWidth="1"/>
    <col min="12047" max="12049" width="3.125" style="156" customWidth="1"/>
    <col min="12050" max="12050" width="15.625" style="156" customWidth="1"/>
    <col min="12051" max="12051" width="15.25" style="156" customWidth="1"/>
    <col min="12052" max="12054" width="3.125" style="156" customWidth="1"/>
    <col min="12055" max="12055" width="15.625" style="156" customWidth="1"/>
    <col min="12056" max="12056" width="4.125" style="156" customWidth="1"/>
    <col min="12057" max="12288" width="9" style="156"/>
    <col min="12289" max="12289" width="3.625" style="156" customWidth="1"/>
    <col min="12290" max="12290" width="4.5" style="156" customWidth="1"/>
    <col min="12291" max="12291" width="6.875" style="156" customWidth="1"/>
    <col min="12292" max="12292" width="15.625" style="156" customWidth="1"/>
    <col min="12293" max="12295" width="3.125" style="156" customWidth="1"/>
    <col min="12296" max="12297" width="15.625" style="156" customWidth="1"/>
    <col min="12298" max="12300" width="3.125" style="156" customWidth="1"/>
    <col min="12301" max="12301" width="15.625" style="156" customWidth="1"/>
    <col min="12302" max="12302" width="15.25" style="156" customWidth="1"/>
    <col min="12303" max="12305" width="3.125" style="156" customWidth="1"/>
    <col min="12306" max="12306" width="15.625" style="156" customWidth="1"/>
    <col min="12307" max="12307" width="15.25" style="156" customWidth="1"/>
    <col min="12308" max="12310" width="3.125" style="156" customWidth="1"/>
    <col min="12311" max="12311" width="15.625" style="156" customWidth="1"/>
    <col min="12312" max="12312" width="4.125" style="156" customWidth="1"/>
    <col min="12313" max="12544" width="9" style="156"/>
    <col min="12545" max="12545" width="3.625" style="156" customWidth="1"/>
    <col min="12546" max="12546" width="4.5" style="156" customWidth="1"/>
    <col min="12547" max="12547" width="6.875" style="156" customWidth="1"/>
    <col min="12548" max="12548" width="15.625" style="156" customWidth="1"/>
    <col min="12549" max="12551" width="3.125" style="156" customWidth="1"/>
    <col min="12552" max="12553" width="15.625" style="156" customWidth="1"/>
    <col min="12554" max="12556" width="3.125" style="156" customWidth="1"/>
    <col min="12557" max="12557" width="15.625" style="156" customWidth="1"/>
    <col min="12558" max="12558" width="15.25" style="156" customWidth="1"/>
    <col min="12559" max="12561" width="3.125" style="156" customWidth="1"/>
    <col min="12562" max="12562" width="15.625" style="156" customWidth="1"/>
    <col min="12563" max="12563" width="15.25" style="156" customWidth="1"/>
    <col min="12564" max="12566" width="3.125" style="156" customWidth="1"/>
    <col min="12567" max="12567" width="15.625" style="156" customWidth="1"/>
    <col min="12568" max="12568" width="4.125" style="156" customWidth="1"/>
    <col min="12569" max="12800" width="9" style="156"/>
    <col min="12801" max="12801" width="3.625" style="156" customWidth="1"/>
    <col min="12802" max="12802" width="4.5" style="156" customWidth="1"/>
    <col min="12803" max="12803" width="6.875" style="156" customWidth="1"/>
    <col min="12804" max="12804" width="15.625" style="156" customWidth="1"/>
    <col min="12805" max="12807" width="3.125" style="156" customWidth="1"/>
    <col min="12808" max="12809" width="15.625" style="156" customWidth="1"/>
    <col min="12810" max="12812" width="3.125" style="156" customWidth="1"/>
    <col min="12813" max="12813" width="15.625" style="156" customWidth="1"/>
    <col min="12814" max="12814" width="15.25" style="156" customWidth="1"/>
    <col min="12815" max="12817" width="3.125" style="156" customWidth="1"/>
    <col min="12818" max="12818" width="15.625" style="156" customWidth="1"/>
    <col min="12819" max="12819" width="15.25" style="156" customWidth="1"/>
    <col min="12820" max="12822" width="3.125" style="156" customWidth="1"/>
    <col min="12823" max="12823" width="15.625" style="156" customWidth="1"/>
    <col min="12824" max="12824" width="4.125" style="156" customWidth="1"/>
    <col min="12825" max="13056" width="9" style="156"/>
    <col min="13057" max="13057" width="3.625" style="156" customWidth="1"/>
    <col min="13058" max="13058" width="4.5" style="156" customWidth="1"/>
    <col min="13059" max="13059" width="6.875" style="156" customWidth="1"/>
    <col min="13060" max="13060" width="15.625" style="156" customWidth="1"/>
    <col min="13061" max="13063" width="3.125" style="156" customWidth="1"/>
    <col min="13064" max="13065" width="15.625" style="156" customWidth="1"/>
    <col min="13066" max="13068" width="3.125" style="156" customWidth="1"/>
    <col min="13069" max="13069" width="15.625" style="156" customWidth="1"/>
    <col min="13070" max="13070" width="15.25" style="156" customWidth="1"/>
    <col min="13071" max="13073" width="3.125" style="156" customWidth="1"/>
    <col min="13074" max="13074" width="15.625" style="156" customWidth="1"/>
    <col min="13075" max="13075" width="15.25" style="156" customWidth="1"/>
    <col min="13076" max="13078" width="3.125" style="156" customWidth="1"/>
    <col min="13079" max="13079" width="15.625" style="156" customWidth="1"/>
    <col min="13080" max="13080" width="4.125" style="156" customWidth="1"/>
    <col min="13081" max="13312" width="9" style="156"/>
    <col min="13313" max="13313" width="3.625" style="156" customWidth="1"/>
    <col min="13314" max="13314" width="4.5" style="156" customWidth="1"/>
    <col min="13315" max="13315" width="6.875" style="156" customWidth="1"/>
    <col min="13316" max="13316" width="15.625" style="156" customWidth="1"/>
    <col min="13317" max="13319" width="3.125" style="156" customWidth="1"/>
    <col min="13320" max="13321" width="15.625" style="156" customWidth="1"/>
    <col min="13322" max="13324" width="3.125" style="156" customWidth="1"/>
    <col min="13325" max="13325" width="15.625" style="156" customWidth="1"/>
    <col min="13326" max="13326" width="15.25" style="156" customWidth="1"/>
    <col min="13327" max="13329" width="3.125" style="156" customWidth="1"/>
    <col min="13330" max="13330" width="15.625" style="156" customWidth="1"/>
    <col min="13331" max="13331" width="15.25" style="156" customWidth="1"/>
    <col min="13332" max="13334" width="3.125" style="156" customWidth="1"/>
    <col min="13335" max="13335" width="15.625" style="156" customWidth="1"/>
    <col min="13336" max="13336" width="4.125" style="156" customWidth="1"/>
    <col min="13337" max="13568" width="9" style="156"/>
    <col min="13569" max="13569" width="3.625" style="156" customWidth="1"/>
    <col min="13570" max="13570" width="4.5" style="156" customWidth="1"/>
    <col min="13571" max="13571" width="6.875" style="156" customWidth="1"/>
    <col min="13572" max="13572" width="15.625" style="156" customWidth="1"/>
    <col min="13573" max="13575" width="3.125" style="156" customWidth="1"/>
    <col min="13576" max="13577" width="15.625" style="156" customWidth="1"/>
    <col min="13578" max="13580" width="3.125" style="156" customWidth="1"/>
    <col min="13581" max="13581" width="15.625" style="156" customWidth="1"/>
    <col min="13582" max="13582" width="15.25" style="156" customWidth="1"/>
    <col min="13583" max="13585" width="3.125" style="156" customWidth="1"/>
    <col min="13586" max="13586" width="15.625" style="156" customWidth="1"/>
    <col min="13587" max="13587" width="15.25" style="156" customWidth="1"/>
    <col min="13588" max="13590" width="3.125" style="156" customWidth="1"/>
    <col min="13591" max="13591" width="15.625" style="156" customWidth="1"/>
    <col min="13592" max="13592" width="4.125" style="156" customWidth="1"/>
    <col min="13593" max="13824" width="9" style="156"/>
    <col min="13825" max="13825" width="3.625" style="156" customWidth="1"/>
    <col min="13826" max="13826" width="4.5" style="156" customWidth="1"/>
    <col min="13827" max="13827" width="6.875" style="156" customWidth="1"/>
    <col min="13828" max="13828" width="15.625" style="156" customWidth="1"/>
    <col min="13829" max="13831" width="3.125" style="156" customWidth="1"/>
    <col min="13832" max="13833" width="15.625" style="156" customWidth="1"/>
    <col min="13834" max="13836" width="3.125" style="156" customWidth="1"/>
    <col min="13837" max="13837" width="15.625" style="156" customWidth="1"/>
    <col min="13838" max="13838" width="15.25" style="156" customWidth="1"/>
    <col min="13839" max="13841" width="3.125" style="156" customWidth="1"/>
    <col min="13842" max="13842" width="15.625" style="156" customWidth="1"/>
    <col min="13843" max="13843" width="15.25" style="156" customWidth="1"/>
    <col min="13844" max="13846" width="3.125" style="156" customWidth="1"/>
    <col min="13847" max="13847" width="15.625" style="156" customWidth="1"/>
    <col min="13848" max="13848" width="4.125" style="156" customWidth="1"/>
    <col min="13849" max="14080" width="9" style="156"/>
    <col min="14081" max="14081" width="3.625" style="156" customWidth="1"/>
    <col min="14082" max="14082" width="4.5" style="156" customWidth="1"/>
    <col min="14083" max="14083" width="6.875" style="156" customWidth="1"/>
    <col min="14084" max="14084" width="15.625" style="156" customWidth="1"/>
    <col min="14085" max="14087" width="3.125" style="156" customWidth="1"/>
    <col min="14088" max="14089" width="15.625" style="156" customWidth="1"/>
    <col min="14090" max="14092" width="3.125" style="156" customWidth="1"/>
    <col min="14093" max="14093" width="15.625" style="156" customWidth="1"/>
    <col min="14094" max="14094" width="15.25" style="156" customWidth="1"/>
    <col min="14095" max="14097" width="3.125" style="156" customWidth="1"/>
    <col min="14098" max="14098" width="15.625" style="156" customWidth="1"/>
    <col min="14099" max="14099" width="15.25" style="156" customWidth="1"/>
    <col min="14100" max="14102" width="3.125" style="156" customWidth="1"/>
    <col min="14103" max="14103" width="15.625" style="156" customWidth="1"/>
    <col min="14104" max="14104" width="4.125" style="156" customWidth="1"/>
    <col min="14105" max="14336" width="9" style="156"/>
    <col min="14337" max="14337" width="3.625" style="156" customWidth="1"/>
    <col min="14338" max="14338" width="4.5" style="156" customWidth="1"/>
    <col min="14339" max="14339" width="6.875" style="156" customWidth="1"/>
    <col min="14340" max="14340" width="15.625" style="156" customWidth="1"/>
    <col min="14341" max="14343" width="3.125" style="156" customWidth="1"/>
    <col min="14344" max="14345" width="15.625" style="156" customWidth="1"/>
    <col min="14346" max="14348" width="3.125" style="156" customWidth="1"/>
    <col min="14349" max="14349" width="15.625" style="156" customWidth="1"/>
    <col min="14350" max="14350" width="15.25" style="156" customWidth="1"/>
    <col min="14351" max="14353" width="3.125" style="156" customWidth="1"/>
    <col min="14354" max="14354" width="15.625" style="156" customWidth="1"/>
    <col min="14355" max="14355" width="15.25" style="156" customWidth="1"/>
    <col min="14356" max="14358" width="3.125" style="156" customWidth="1"/>
    <col min="14359" max="14359" width="15.625" style="156" customWidth="1"/>
    <col min="14360" max="14360" width="4.125" style="156" customWidth="1"/>
    <col min="14361" max="14592" width="9" style="156"/>
    <col min="14593" max="14593" width="3.625" style="156" customWidth="1"/>
    <col min="14594" max="14594" width="4.5" style="156" customWidth="1"/>
    <col min="14595" max="14595" width="6.875" style="156" customWidth="1"/>
    <col min="14596" max="14596" width="15.625" style="156" customWidth="1"/>
    <col min="14597" max="14599" width="3.125" style="156" customWidth="1"/>
    <col min="14600" max="14601" width="15.625" style="156" customWidth="1"/>
    <col min="14602" max="14604" width="3.125" style="156" customWidth="1"/>
    <col min="14605" max="14605" width="15.625" style="156" customWidth="1"/>
    <col min="14606" max="14606" width="15.25" style="156" customWidth="1"/>
    <col min="14607" max="14609" width="3.125" style="156" customWidth="1"/>
    <col min="14610" max="14610" width="15.625" style="156" customWidth="1"/>
    <col min="14611" max="14611" width="15.25" style="156" customWidth="1"/>
    <col min="14612" max="14614" width="3.125" style="156" customWidth="1"/>
    <col min="14615" max="14615" width="15.625" style="156" customWidth="1"/>
    <col min="14616" max="14616" width="4.125" style="156" customWidth="1"/>
    <col min="14617" max="14848" width="9" style="156"/>
    <col min="14849" max="14849" width="3.625" style="156" customWidth="1"/>
    <col min="14850" max="14850" width="4.5" style="156" customWidth="1"/>
    <col min="14851" max="14851" width="6.875" style="156" customWidth="1"/>
    <col min="14852" max="14852" width="15.625" style="156" customWidth="1"/>
    <col min="14853" max="14855" width="3.125" style="156" customWidth="1"/>
    <col min="14856" max="14857" width="15.625" style="156" customWidth="1"/>
    <col min="14858" max="14860" width="3.125" style="156" customWidth="1"/>
    <col min="14861" max="14861" width="15.625" style="156" customWidth="1"/>
    <col min="14862" max="14862" width="15.25" style="156" customWidth="1"/>
    <col min="14863" max="14865" width="3.125" style="156" customWidth="1"/>
    <col min="14866" max="14866" width="15.625" style="156" customWidth="1"/>
    <col min="14867" max="14867" width="15.25" style="156" customWidth="1"/>
    <col min="14868" max="14870" width="3.125" style="156" customWidth="1"/>
    <col min="14871" max="14871" width="15.625" style="156" customWidth="1"/>
    <col min="14872" max="14872" width="4.125" style="156" customWidth="1"/>
    <col min="14873" max="15104" width="9" style="156"/>
    <col min="15105" max="15105" width="3.625" style="156" customWidth="1"/>
    <col min="15106" max="15106" width="4.5" style="156" customWidth="1"/>
    <col min="15107" max="15107" width="6.875" style="156" customWidth="1"/>
    <col min="15108" max="15108" width="15.625" style="156" customWidth="1"/>
    <col min="15109" max="15111" width="3.125" style="156" customWidth="1"/>
    <col min="15112" max="15113" width="15.625" style="156" customWidth="1"/>
    <col min="15114" max="15116" width="3.125" style="156" customWidth="1"/>
    <col min="15117" max="15117" width="15.625" style="156" customWidth="1"/>
    <col min="15118" max="15118" width="15.25" style="156" customWidth="1"/>
    <col min="15119" max="15121" width="3.125" style="156" customWidth="1"/>
    <col min="15122" max="15122" width="15.625" style="156" customWidth="1"/>
    <col min="15123" max="15123" width="15.25" style="156" customWidth="1"/>
    <col min="15124" max="15126" width="3.125" style="156" customWidth="1"/>
    <col min="15127" max="15127" width="15.625" style="156" customWidth="1"/>
    <col min="15128" max="15128" width="4.125" style="156" customWidth="1"/>
    <col min="15129" max="15360" width="9" style="156"/>
    <col min="15361" max="15361" width="3.625" style="156" customWidth="1"/>
    <col min="15362" max="15362" width="4.5" style="156" customWidth="1"/>
    <col min="15363" max="15363" width="6.875" style="156" customWidth="1"/>
    <col min="15364" max="15364" width="15.625" style="156" customWidth="1"/>
    <col min="15365" max="15367" width="3.125" style="156" customWidth="1"/>
    <col min="15368" max="15369" width="15.625" style="156" customWidth="1"/>
    <col min="15370" max="15372" width="3.125" style="156" customWidth="1"/>
    <col min="15373" max="15373" width="15.625" style="156" customWidth="1"/>
    <col min="15374" max="15374" width="15.25" style="156" customWidth="1"/>
    <col min="15375" max="15377" width="3.125" style="156" customWidth="1"/>
    <col min="15378" max="15378" width="15.625" style="156" customWidth="1"/>
    <col min="15379" max="15379" width="15.25" style="156" customWidth="1"/>
    <col min="15380" max="15382" width="3.125" style="156" customWidth="1"/>
    <col min="15383" max="15383" width="15.625" style="156" customWidth="1"/>
    <col min="15384" max="15384" width="4.125" style="156" customWidth="1"/>
    <col min="15385" max="15616" width="9" style="156"/>
    <col min="15617" max="15617" width="3.625" style="156" customWidth="1"/>
    <col min="15618" max="15618" width="4.5" style="156" customWidth="1"/>
    <col min="15619" max="15619" width="6.875" style="156" customWidth="1"/>
    <col min="15620" max="15620" width="15.625" style="156" customWidth="1"/>
    <col min="15621" max="15623" width="3.125" style="156" customWidth="1"/>
    <col min="15624" max="15625" width="15.625" style="156" customWidth="1"/>
    <col min="15626" max="15628" width="3.125" style="156" customWidth="1"/>
    <col min="15629" max="15629" width="15.625" style="156" customWidth="1"/>
    <col min="15630" max="15630" width="15.25" style="156" customWidth="1"/>
    <col min="15631" max="15633" width="3.125" style="156" customWidth="1"/>
    <col min="15634" max="15634" width="15.625" style="156" customWidth="1"/>
    <col min="15635" max="15635" width="15.25" style="156" customWidth="1"/>
    <col min="15636" max="15638" width="3.125" style="156" customWidth="1"/>
    <col min="15639" max="15639" width="15.625" style="156" customWidth="1"/>
    <col min="15640" max="15640" width="4.125" style="156" customWidth="1"/>
    <col min="15641" max="15872" width="9" style="156"/>
    <col min="15873" max="15873" width="3.625" style="156" customWidth="1"/>
    <col min="15874" max="15874" width="4.5" style="156" customWidth="1"/>
    <col min="15875" max="15875" width="6.875" style="156" customWidth="1"/>
    <col min="15876" max="15876" width="15.625" style="156" customWidth="1"/>
    <col min="15877" max="15879" width="3.125" style="156" customWidth="1"/>
    <col min="15880" max="15881" width="15.625" style="156" customWidth="1"/>
    <col min="15882" max="15884" width="3.125" style="156" customWidth="1"/>
    <col min="15885" max="15885" width="15.625" style="156" customWidth="1"/>
    <col min="15886" max="15886" width="15.25" style="156" customWidth="1"/>
    <col min="15887" max="15889" width="3.125" style="156" customWidth="1"/>
    <col min="15890" max="15890" width="15.625" style="156" customWidth="1"/>
    <col min="15891" max="15891" width="15.25" style="156" customWidth="1"/>
    <col min="15892" max="15894" width="3.125" style="156" customWidth="1"/>
    <col min="15895" max="15895" width="15.625" style="156" customWidth="1"/>
    <col min="15896" max="15896" width="4.125" style="156" customWidth="1"/>
    <col min="15897" max="16128" width="9" style="156"/>
    <col min="16129" max="16129" width="3.625" style="156" customWidth="1"/>
    <col min="16130" max="16130" width="4.5" style="156" customWidth="1"/>
    <col min="16131" max="16131" width="6.875" style="156" customWidth="1"/>
    <col min="16132" max="16132" width="15.625" style="156" customWidth="1"/>
    <col min="16133" max="16135" width="3.125" style="156" customWidth="1"/>
    <col min="16136" max="16137" width="15.625" style="156" customWidth="1"/>
    <col min="16138" max="16140" width="3.125" style="156" customWidth="1"/>
    <col min="16141" max="16141" width="15.625" style="156" customWidth="1"/>
    <col min="16142" max="16142" width="15.25" style="156" customWidth="1"/>
    <col min="16143" max="16145" width="3.125" style="156" customWidth="1"/>
    <col min="16146" max="16146" width="15.625" style="156" customWidth="1"/>
    <col min="16147" max="16147" width="15.25" style="156" customWidth="1"/>
    <col min="16148" max="16150" width="3.125" style="156" customWidth="1"/>
    <col min="16151" max="16151" width="15.625" style="156" customWidth="1"/>
    <col min="16152" max="16152" width="4.125" style="156" customWidth="1"/>
    <col min="16153" max="16384" width="9" style="156"/>
  </cols>
  <sheetData>
    <row r="1" spans="1:24" ht="14.25" thickBot="1">
      <c r="A1" s="154"/>
      <c r="B1" s="154"/>
      <c r="C1" s="154"/>
      <c r="D1" s="154"/>
      <c r="E1" s="155" t="s">
        <v>82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1:24">
      <c r="A2" s="154"/>
      <c r="B2" s="420"/>
      <c r="C2" s="421"/>
      <c r="D2" s="227" t="str">
        <f>'3部'!A1</f>
        <v>2016年度秋季リーグ戦【3部】Aブロック</v>
      </c>
      <c r="E2" s="228"/>
      <c r="F2" s="228"/>
      <c r="G2" s="228"/>
      <c r="H2" s="228"/>
      <c r="I2" s="228"/>
      <c r="J2" s="228"/>
      <c r="K2" s="228"/>
      <c r="L2" s="228"/>
      <c r="M2" s="229"/>
      <c r="N2" s="157" t="str">
        <f>'3部'!K1</f>
        <v>2016年度秋季リーグ戦【3部】Bブロック</v>
      </c>
      <c r="O2" s="158"/>
      <c r="P2" s="158"/>
      <c r="Q2" s="158"/>
      <c r="R2" s="158"/>
      <c r="S2" s="158"/>
      <c r="T2" s="158"/>
      <c r="U2" s="158"/>
      <c r="V2" s="158"/>
      <c r="W2" s="159"/>
      <c r="X2" s="160"/>
    </row>
    <row r="3" spans="1:24" ht="14.25" thickBot="1">
      <c r="A3" s="154"/>
      <c r="B3" s="161" t="s">
        <v>83</v>
      </c>
      <c r="C3" s="162"/>
      <c r="D3" s="163" t="s">
        <v>84</v>
      </c>
      <c r="E3" s="164"/>
      <c r="F3" s="164"/>
      <c r="G3" s="164"/>
      <c r="H3" s="164"/>
      <c r="I3" s="164" t="s">
        <v>85</v>
      </c>
      <c r="J3" s="164"/>
      <c r="K3" s="164"/>
      <c r="L3" s="164"/>
      <c r="M3" s="165"/>
      <c r="N3" s="163" t="s">
        <v>86</v>
      </c>
      <c r="O3" s="164"/>
      <c r="P3" s="164"/>
      <c r="Q3" s="164"/>
      <c r="R3" s="164"/>
      <c r="S3" s="164" t="s">
        <v>87</v>
      </c>
      <c r="T3" s="164"/>
      <c r="U3" s="164"/>
      <c r="V3" s="164"/>
      <c r="W3" s="165"/>
      <c r="X3" s="154"/>
    </row>
    <row r="4" spans="1:24" ht="14.25" thickBot="1">
      <c r="A4" s="154"/>
      <c r="B4" s="422" t="s">
        <v>88</v>
      </c>
      <c r="C4" s="423"/>
      <c r="D4" s="231" t="str">
        <f>H28秋順位!F25</f>
        <v>ＷＢＣ</v>
      </c>
      <c r="E4" s="232">
        <f>IF(D26&lt;4,0,1)</f>
        <v>0</v>
      </c>
      <c r="F4" s="233"/>
      <c r="G4" s="234">
        <f>IF(H26&lt;4,0,1)</f>
        <v>1</v>
      </c>
      <c r="H4" s="172" t="str">
        <f>H28秋順位!F27</f>
        <v>平塚ワシントン</v>
      </c>
      <c r="I4" s="231" t="str">
        <f>H28秋順位!F26</f>
        <v>シャンティックBC</v>
      </c>
      <c r="J4" s="233">
        <f>IF(I26&lt;4,0,1)</f>
        <v>1</v>
      </c>
      <c r="K4" s="233"/>
      <c r="L4" s="234">
        <f>IF(M26&lt;4,0,1)</f>
        <v>0</v>
      </c>
      <c r="M4" s="173" t="str">
        <f>H28秋順位!F28</f>
        <v>OH!NEW</v>
      </c>
      <c r="N4" s="231" t="str">
        <f>H28秋順位!H25</f>
        <v>ルディバドミントンクラブ</v>
      </c>
      <c r="O4" s="232">
        <f>IF(N26&lt;4,0,1)</f>
        <v>0</v>
      </c>
      <c r="P4" s="233"/>
      <c r="Q4" s="234">
        <f>IF(R26&lt;4,0,1)</f>
        <v>1</v>
      </c>
      <c r="R4" s="172" t="str">
        <f>H28秋順位!H27</f>
        <v>彗星クラブ</v>
      </c>
      <c r="S4" s="231" t="str">
        <f>H28秋順位!H26</f>
        <v>ＷＩＳＥ</v>
      </c>
      <c r="T4" s="232">
        <f>IF(S26&lt;4,0,1)</f>
        <v>1</v>
      </c>
      <c r="U4" s="233"/>
      <c r="V4" s="234">
        <f>IF(W26&lt;4,0,1)</f>
        <v>0</v>
      </c>
      <c r="W4" s="173" t="str">
        <f>H28秋順位!H28</f>
        <v>Young Masters</v>
      </c>
      <c r="X4" s="154"/>
    </row>
    <row r="5" spans="1:24">
      <c r="A5" s="154"/>
      <c r="B5" s="369"/>
      <c r="C5" s="370"/>
      <c r="D5" s="352">
        <f>IF(E5&gt;G5,1,0)+IF(E6&gt;G6,1,0)+IF(E7&gt;G7,1,0)</f>
        <v>2</v>
      </c>
      <c r="E5" s="353">
        <v>21</v>
      </c>
      <c r="F5" s="354" t="s">
        <v>89</v>
      </c>
      <c r="G5" s="355">
        <v>15</v>
      </c>
      <c r="H5" s="356">
        <f>IF(E5&lt;G5,1,0)+IF(E6&lt;G6,1,0)+IF(E7&lt;G7,1,0)</f>
        <v>0</v>
      </c>
      <c r="I5" s="352">
        <f t="shared" ref="I5" si="0">IF(J5&gt;L5,1,0)+IF(J6&gt;L6,1,0)+IF(J7&gt;L7,1,0)</f>
        <v>1</v>
      </c>
      <c r="J5" s="353">
        <v>21</v>
      </c>
      <c r="K5" s="354" t="s">
        <v>89</v>
      </c>
      <c r="L5" s="355">
        <v>11</v>
      </c>
      <c r="M5" s="356">
        <f t="shared" ref="M5" si="1">IF(J5&lt;L5,1,0)+IF(J6&lt;L6,1,0)+IF(J7&lt;L7,1,0)</f>
        <v>2</v>
      </c>
      <c r="N5" s="352">
        <f t="shared" ref="N5" si="2">IF(O5&gt;Q5,1,0)+IF(O6&gt;Q6,1,0)+IF(O7&gt;Q7,1,0)</f>
        <v>2</v>
      </c>
      <c r="O5" s="353">
        <v>21</v>
      </c>
      <c r="P5" s="354" t="s">
        <v>89</v>
      </c>
      <c r="Q5" s="355">
        <v>12</v>
      </c>
      <c r="R5" s="356">
        <f t="shared" ref="R5" si="3">IF(O5&lt;Q5,1,0)+IF(O6&lt;Q6,1,0)+IF(O7&lt;Q7,1,0)</f>
        <v>0</v>
      </c>
      <c r="S5" s="352">
        <f t="shared" ref="S5" si="4">IF(T5&gt;V5,1,0)+IF(T6&gt;V6,1,0)+IF(T7&gt;V7,1,0)</f>
        <v>2</v>
      </c>
      <c r="T5" s="353">
        <v>21</v>
      </c>
      <c r="U5" s="354" t="s">
        <v>89</v>
      </c>
      <c r="V5" s="355">
        <v>9</v>
      </c>
      <c r="W5" s="357">
        <f t="shared" ref="W5" si="5">IF(T5&lt;V5,1,0)+IF(T6&lt;V6,1,0)+IF(T7&lt;V7,1,0)</f>
        <v>0</v>
      </c>
      <c r="X5" s="154"/>
    </row>
    <row r="6" spans="1:24">
      <c r="A6" s="154"/>
      <c r="B6" s="174" t="s">
        <v>90</v>
      </c>
      <c r="C6" s="300"/>
      <c r="D6" s="342" t="s">
        <v>1199</v>
      </c>
      <c r="E6" s="343">
        <v>27</v>
      </c>
      <c r="F6" s="344" t="s">
        <v>89</v>
      </c>
      <c r="G6" s="345">
        <v>25</v>
      </c>
      <c r="H6" s="346" t="s">
        <v>1200</v>
      </c>
      <c r="I6" s="342" t="s">
        <v>1201</v>
      </c>
      <c r="J6" s="343">
        <v>11</v>
      </c>
      <c r="K6" s="344" t="s">
        <v>89</v>
      </c>
      <c r="L6" s="345">
        <v>21</v>
      </c>
      <c r="M6" s="346" t="s">
        <v>1202</v>
      </c>
      <c r="N6" s="342" t="s">
        <v>1203</v>
      </c>
      <c r="O6" s="343">
        <v>21</v>
      </c>
      <c r="P6" s="344" t="s">
        <v>89</v>
      </c>
      <c r="Q6" s="345">
        <v>14</v>
      </c>
      <c r="R6" s="346" t="s">
        <v>1204</v>
      </c>
      <c r="S6" s="342" t="s">
        <v>1205</v>
      </c>
      <c r="T6" s="343">
        <v>21</v>
      </c>
      <c r="U6" s="344" t="s">
        <v>89</v>
      </c>
      <c r="V6" s="345">
        <v>14</v>
      </c>
      <c r="W6" s="358" t="s">
        <v>1206</v>
      </c>
      <c r="X6" s="154"/>
    </row>
    <row r="7" spans="1:24">
      <c r="A7" s="154"/>
      <c r="B7" s="174"/>
      <c r="C7" s="301"/>
      <c r="D7" s="347" t="s">
        <v>1207</v>
      </c>
      <c r="E7" s="348"/>
      <c r="F7" s="349" t="s">
        <v>89</v>
      </c>
      <c r="G7" s="350"/>
      <c r="H7" s="351" t="s">
        <v>1208</v>
      </c>
      <c r="I7" s="347" t="s">
        <v>1209</v>
      </c>
      <c r="J7" s="348">
        <v>18</v>
      </c>
      <c r="K7" s="349" t="s">
        <v>89</v>
      </c>
      <c r="L7" s="350">
        <v>21</v>
      </c>
      <c r="M7" s="351" t="s">
        <v>1210</v>
      </c>
      <c r="N7" s="347" t="s">
        <v>1211</v>
      </c>
      <c r="O7" s="348"/>
      <c r="P7" s="349" t="s">
        <v>89</v>
      </c>
      <c r="Q7" s="350"/>
      <c r="R7" s="351" t="s">
        <v>1212</v>
      </c>
      <c r="S7" s="347" t="s">
        <v>1213</v>
      </c>
      <c r="T7" s="348"/>
      <c r="U7" s="349" t="s">
        <v>89</v>
      </c>
      <c r="V7" s="350"/>
      <c r="W7" s="359" t="s">
        <v>1214</v>
      </c>
      <c r="X7" s="154"/>
    </row>
    <row r="8" spans="1:24">
      <c r="A8" s="154"/>
      <c r="B8" s="176"/>
      <c r="C8" s="300"/>
      <c r="D8" s="337">
        <f>IF(E8&gt;G8,1,0)+IF(E9&gt;G9,1,0)+IF(E10&gt;G10,1,0)</f>
        <v>0</v>
      </c>
      <c r="E8" s="338">
        <v>14</v>
      </c>
      <c r="F8" s="339" t="s">
        <v>89</v>
      </c>
      <c r="G8" s="340">
        <v>21</v>
      </c>
      <c r="H8" s="341">
        <f>IF(E8&lt;G8,1,0)+IF(E9&lt;G9,1,0)+IF(E10&lt;G10,1,0)</f>
        <v>2</v>
      </c>
      <c r="I8" s="337">
        <f t="shared" ref="I8" si="6">IF(J8&gt;L8,1,0)+IF(J9&gt;L9,1,0)+IF(J10&gt;L10,1,0)</f>
        <v>0</v>
      </c>
      <c r="J8" s="338">
        <v>13</v>
      </c>
      <c r="K8" s="339" t="s">
        <v>89</v>
      </c>
      <c r="L8" s="340">
        <v>21</v>
      </c>
      <c r="M8" s="341">
        <f t="shared" ref="M8" si="7">IF(J8&lt;L8,1,0)+IF(J9&lt;L9,1,0)+IF(J10&lt;L10,1,0)</f>
        <v>2</v>
      </c>
      <c r="N8" s="337">
        <f t="shared" ref="N8" si="8">IF(O8&gt;Q8,1,0)+IF(O9&gt;Q9,1,0)+IF(O10&gt;Q10,1,0)</f>
        <v>0</v>
      </c>
      <c r="O8" s="338">
        <v>19</v>
      </c>
      <c r="P8" s="339" t="s">
        <v>89</v>
      </c>
      <c r="Q8" s="340">
        <v>21</v>
      </c>
      <c r="R8" s="341">
        <f t="shared" ref="R8" si="9">IF(O8&lt;Q8,1,0)+IF(O9&lt;Q9,1,0)+IF(O10&lt;Q10,1,0)</f>
        <v>2</v>
      </c>
      <c r="S8" s="337">
        <f t="shared" ref="S8" si="10">IF(T8&gt;V8,1,0)+IF(T9&gt;V9,1,0)+IF(T10&gt;V10,1,0)</f>
        <v>2</v>
      </c>
      <c r="T8" s="338">
        <v>21</v>
      </c>
      <c r="U8" s="339" t="s">
        <v>89</v>
      </c>
      <c r="V8" s="340">
        <v>12</v>
      </c>
      <c r="W8" s="360">
        <f t="shared" ref="W8" si="11">IF(T8&lt;V8,1,0)+IF(T9&lt;V9,1,0)+IF(T10&lt;V10,1,0)</f>
        <v>0</v>
      </c>
      <c r="X8" s="154"/>
    </row>
    <row r="9" spans="1:24">
      <c r="A9" s="154"/>
      <c r="B9" s="174" t="s">
        <v>91</v>
      </c>
      <c r="C9" s="300"/>
      <c r="D9" s="342" t="s">
        <v>1215</v>
      </c>
      <c r="E9" s="343">
        <v>10</v>
      </c>
      <c r="F9" s="344" t="s">
        <v>89</v>
      </c>
      <c r="G9" s="345">
        <v>21</v>
      </c>
      <c r="H9" s="346" t="s">
        <v>1216</v>
      </c>
      <c r="I9" s="342" t="s">
        <v>1217</v>
      </c>
      <c r="J9" s="343">
        <v>13</v>
      </c>
      <c r="K9" s="344" t="s">
        <v>89</v>
      </c>
      <c r="L9" s="345">
        <v>21</v>
      </c>
      <c r="M9" s="346" t="s">
        <v>1218</v>
      </c>
      <c r="N9" s="342" t="s">
        <v>1219</v>
      </c>
      <c r="O9" s="343">
        <v>10</v>
      </c>
      <c r="P9" s="344" t="s">
        <v>89</v>
      </c>
      <c r="Q9" s="345">
        <v>21</v>
      </c>
      <c r="R9" s="346" t="s">
        <v>1220</v>
      </c>
      <c r="S9" s="342" t="s">
        <v>1221</v>
      </c>
      <c r="T9" s="343">
        <v>21</v>
      </c>
      <c r="U9" s="344" t="s">
        <v>89</v>
      </c>
      <c r="V9" s="345">
        <v>1</v>
      </c>
      <c r="W9" s="358" t="s">
        <v>1222</v>
      </c>
      <c r="X9" s="154"/>
    </row>
    <row r="10" spans="1:24">
      <c r="A10" s="154"/>
      <c r="B10" s="174"/>
      <c r="C10" s="300"/>
      <c r="D10" s="347" t="s">
        <v>1223</v>
      </c>
      <c r="E10" s="348"/>
      <c r="F10" s="349" t="s">
        <v>89</v>
      </c>
      <c r="G10" s="350"/>
      <c r="H10" s="351" t="s">
        <v>1224</v>
      </c>
      <c r="I10" s="347" t="s">
        <v>1225</v>
      </c>
      <c r="J10" s="348"/>
      <c r="K10" s="349" t="s">
        <v>89</v>
      </c>
      <c r="L10" s="350"/>
      <c r="M10" s="351" t="s">
        <v>1226</v>
      </c>
      <c r="N10" s="347" t="s">
        <v>1227</v>
      </c>
      <c r="O10" s="348"/>
      <c r="P10" s="349" t="s">
        <v>89</v>
      </c>
      <c r="Q10" s="350"/>
      <c r="R10" s="351" t="s">
        <v>1228</v>
      </c>
      <c r="S10" s="347" t="s">
        <v>1229</v>
      </c>
      <c r="T10" s="348"/>
      <c r="U10" s="349" t="s">
        <v>89</v>
      </c>
      <c r="V10" s="350"/>
      <c r="W10" s="359" t="s">
        <v>1230</v>
      </c>
      <c r="X10" s="154"/>
    </row>
    <row r="11" spans="1:24">
      <c r="A11" s="154"/>
      <c r="B11" s="176"/>
      <c r="C11" s="302"/>
      <c r="D11" s="337">
        <f>IF(E11&gt;G11,1,0)+IF(E12&gt;G12,1,0)+IF(E13&gt;G13,1,0)</f>
        <v>1</v>
      </c>
      <c r="E11" s="338">
        <v>21</v>
      </c>
      <c r="F11" s="339" t="s">
        <v>89</v>
      </c>
      <c r="G11" s="340">
        <v>13</v>
      </c>
      <c r="H11" s="341">
        <f>IF(E11&lt;G11,1,0)+IF(E12&lt;G12,1,0)+IF(E13&lt;G13,1,0)</f>
        <v>2</v>
      </c>
      <c r="I11" s="337">
        <f t="shared" ref="I11" si="12">IF(J11&gt;L11,1,0)+IF(J12&gt;L12,1,0)+IF(J13&gt;L13,1,0)</f>
        <v>2</v>
      </c>
      <c r="J11" s="338">
        <v>21</v>
      </c>
      <c r="K11" s="339" t="s">
        <v>89</v>
      </c>
      <c r="L11" s="340">
        <v>11</v>
      </c>
      <c r="M11" s="341">
        <f t="shared" ref="M11" si="13">IF(J11&lt;L11,1,0)+IF(J12&lt;L12,1,0)+IF(J13&lt;L13,1,0)</f>
        <v>0</v>
      </c>
      <c r="N11" s="337">
        <f t="shared" ref="N11" si="14">IF(O11&gt;Q11,1,0)+IF(O12&gt;Q12,1,0)+IF(O13&gt;Q13,1,0)</f>
        <v>2</v>
      </c>
      <c r="O11" s="338">
        <v>21</v>
      </c>
      <c r="P11" s="339" t="s">
        <v>89</v>
      </c>
      <c r="Q11" s="340">
        <v>17</v>
      </c>
      <c r="R11" s="341">
        <f t="shared" ref="R11" si="15">IF(O11&lt;Q11,1,0)+IF(O12&lt;Q12,1,0)+IF(O13&lt;Q13,1,0)</f>
        <v>0</v>
      </c>
      <c r="S11" s="337">
        <f t="shared" ref="S11" si="16">IF(T11&gt;V11,1,0)+IF(T12&gt;V12,1,0)+IF(T13&gt;V13,1,0)</f>
        <v>2</v>
      </c>
      <c r="T11" s="338">
        <v>21</v>
      </c>
      <c r="U11" s="339" t="s">
        <v>89</v>
      </c>
      <c r="V11" s="340">
        <v>14</v>
      </c>
      <c r="W11" s="360">
        <f t="shared" ref="W11" si="17">IF(T11&lt;V11,1,0)+IF(T12&lt;V12,1,0)+IF(T13&lt;V13,1,0)</f>
        <v>0</v>
      </c>
      <c r="X11" s="178"/>
    </row>
    <row r="12" spans="1:24">
      <c r="A12" s="154"/>
      <c r="B12" s="174" t="s">
        <v>92</v>
      </c>
      <c r="C12" s="300"/>
      <c r="D12" s="342" t="s">
        <v>1231</v>
      </c>
      <c r="E12" s="343">
        <v>11</v>
      </c>
      <c r="F12" s="344" t="s">
        <v>89</v>
      </c>
      <c r="G12" s="345">
        <v>21</v>
      </c>
      <c r="H12" s="346" t="s">
        <v>1232</v>
      </c>
      <c r="I12" s="342" t="s">
        <v>1233</v>
      </c>
      <c r="J12" s="343">
        <v>21</v>
      </c>
      <c r="K12" s="344" t="s">
        <v>89</v>
      </c>
      <c r="L12" s="345">
        <v>13</v>
      </c>
      <c r="M12" s="346" t="s">
        <v>1234</v>
      </c>
      <c r="N12" s="342" t="s">
        <v>1211</v>
      </c>
      <c r="O12" s="343">
        <v>22</v>
      </c>
      <c r="P12" s="344" t="s">
        <v>89</v>
      </c>
      <c r="Q12" s="345">
        <v>20</v>
      </c>
      <c r="R12" s="346" t="s">
        <v>1235</v>
      </c>
      <c r="S12" s="342" t="s">
        <v>1236</v>
      </c>
      <c r="T12" s="343">
        <v>21</v>
      </c>
      <c r="U12" s="344" t="s">
        <v>89</v>
      </c>
      <c r="V12" s="345">
        <v>5</v>
      </c>
      <c r="W12" s="358" t="s">
        <v>1237</v>
      </c>
      <c r="X12" s="178"/>
    </row>
    <row r="13" spans="1:24">
      <c r="A13" s="154"/>
      <c r="B13" s="179"/>
      <c r="C13" s="301"/>
      <c r="D13" s="347"/>
      <c r="E13" s="348">
        <v>13</v>
      </c>
      <c r="F13" s="349" t="s">
        <v>89</v>
      </c>
      <c r="G13" s="350">
        <v>21</v>
      </c>
      <c r="H13" s="351"/>
      <c r="I13" s="347"/>
      <c r="J13" s="348"/>
      <c r="K13" s="349" t="s">
        <v>89</v>
      </c>
      <c r="L13" s="350"/>
      <c r="M13" s="351"/>
      <c r="N13" s="347"/>
      <c r="O13" s="348"/>
      <c r="P13" s="349" t="s">
        <v>89</v>
      </c>
      <c r="Q13" s="350"/>
      <c r="R13" s="351"/>
      <c r="S13" s="347"/>
      <c r="T13" s="348"/>
      <c r="U13" s="349" t="s">
        <v>89</v>
      </c>
      <c r="V13" s="350"/>
      <c r="W13" s="359"/>
      <c r="X13" s="178"/>
    </row>
    <row r="14" spans="1:24">
      <c r="A14" s="154"/>
      <c r="B14" s="174"/>
      <c r="C14" s="300"/>
      <c r="D14" s="337">
        <f>IF(E14&gt;G14,1,0)+IF(E15&gt;G15,1,0)+IF(E16&gt;G16,1,0)</f>
        <v>2</v>
      </c>
      <c r="E14" s="338">
        <v>21</v>
      </c>
      <c r="F14" s="339" t="s">
        <v>89</v>
      </c>
      <c r="G14" s="340">
        <v>9</v>
      </c>
      <c r="H14" s="341">
        <f>IF(E14&lt;G14,1,0)+IF(E15&lt;G15,1,0)+IF(E16&lt;G16,1,0)</f>
        <v>1</v>
      </c>
      <c r="I14" s="337">
        <f t="shared" ref="I14" si="18">IF(J14&gt;L14,1,0)+IF(J15&gt;L15,1,0)+IF(J16&gt;L16,1,0)</f>
        <v>1</v>
      </c>
      <c r="J14" s="338">
        <v>20</v>
      </c>
      <c r="K14" s="339" t="s">
        <v>89</v>
      </c>
      <c r="L14" s="340">
        <v>22</v>
      </c>
      <c r="M14" s="341">
        <f t="shared" ref="M14" si="19">IF(J14&lt;L14,1,0)+IF(J15&lt;L15,1,0)+IF(J16&lt;L16,1,0)</f>
        <v>2</v>
      </c>
      <c r="N14" s="337">
        <f t="shared" ref="N14" si="20">IF(O14&gt;Q14,1,0)+IF(O15&gt;Q15,1,0)+IF(O16&gt;Q16,1,0)</f>
        <v>1</v>
      </c>
      <c r="O14" s="338">
        <v>21</v>
      </c>
      <c r="P14" s="339" t="s">
        <v>89</v>
      </c>
      <c r="Q14" s="340">
        <v>19</v>
      </c>
      <c r="R14" s="341">
        <f t="shared" ref="R14" si="21">IF(O14&lt;Q14,1,0)+IF(O15&lt;Q15,1,0)+IF(O16&lt;Q16,1,0)</f>
        <v>2</v>
      </c>
      <c r="S14" s="337">
        <f t="shared" ref="S14" si="22">IF(T14&gt;V14,1,0)+IF(T15&gt;V15,1,0)+IF(T16&gt;V16,1,0)</f>
        <v>1</v>
      </c>
      <c r="T14" s="338">
        <v>21</v>
      </c>
      <c r="U14" s="339" t="s">
        <v>89</v>
      </c>
      <c r="V14" s="340">
        <v>17</v>
      </c>
      <c r="W14" s="360">
        <f t="shared" ref="W14" si="23">IF(T14&lt;V14,1,0)+IF(T15&lt;V15,1,0)+IF(T16&lt;V16,1,0)</f>
        <v>2</v>
      </c>
      <c r="X14" s="178"/>
    </row>
    <row r="15" spans="1:24">
      <c r="A15" s="154"/>
      <c r="B15" s="174" t="s">
        <v>93</v>
      </c>
      <c r="C15" s="300"/>
      <c r="D15" s="342" t="s">
        <v>1199</v>
      </c>
      <c r="E15" s="343">
        <v>20</v>
      </c>
      <c r="F15" s="344" t="s">
        <v>89</v>
      </c>
      <c r="G15" s="345">
        <v>22</v>
      </c>
      <c r="H15" s="346" t="s">
        <v>1238</v>
      </c>
      <c r="I15" s="342" t="s">
        <v>1201</v>
      </c>
      <c r="J15" s="343">
        <v>21</v>
      </c>
      <c r="K15" s="344" t="s">
        <v>89</v>
      </c>
      <c r="L15" s="345">
        <v>12</v>
      </c>
      <c r="M15" s="346" t="s">
        <v>1239</v>
      </c>
      <c r="N15" s="342" t="s">
        <v>1240</v>
      </c>
      <c r="O15" s="343">
        <v>18</v>
      </c>
      <c r="P15" s="344" t="s">
        <v>89</v>
      </c>
      <c r="Q15" s="345">
        <v>21</v>
      </c>
      <c r="R15" s="346" t="s">
        <v>1204</v>
      </c>
      <c r="S15" s="342" t="s">
        <v>1213</v>
      </c>
      <c r="T15" s="343">
        <v>19</v>
      </c>
      <c r="U15" s="344" t="s">
        <v>89</v>
      </c>
      <c r="V15" s="345">
        <v>21</v>
      </c>
      <c r="W15" s="358" t="s">
        <v>1241</v>
      </c>
      <c r="X15" s="178"/>
    </row>
    <row r="16" spans="1:24">
      <c r="A16" s="154"/>
      <c r="B16" s="174"/>
      <c r="C16" s="300"/>
      <c r="D16" s="347" t="s">
        <v>1242</v>
      </c>
      <c r="E16" s="348">
        <v>21</v>
      </c>
      <c r="F16" s="349" t="s">
        <v>89</v>
      </c>
      <c r="G16" s="350">
        <v>14</v>
      </c>
      <c r="H16" s="351" t="s">
        <v>1243</v>
      </c>
      <c r="I16" s="347" t="s">
        <v>1230</v>
      </c>
      <c r="J16" s="348">
        <v>19</v>
      </c>
      <c r="K16" s="349" t="s">
        <v>89</v>
      </c>
      <c r="L16" s="350">
        <v>21</v>
      </c>
      <c r="M16" s="351" t="s">
        <v>1244</v>
      </c>
      <c r="N16" s="347" t="s">
        <v>1245</v>
      </c>
      <c r="O16" s="348">
        <v>18</v>
      </c>
      <c r="P16" s="349" t="s">
        <v>89</v>
      </c>
      <c r="Q16" s="350">
        <v>21</v>
      </c>
      <c r="R16" s="351" t="s">
        <v>1228</v>
      </c>
      <c r="S16" s="347" t="s">
        <v>1246</v>
      </c>
      <c r="T16" s="348">
        <v>21</v>
      </c>
      <c r="U16" s="349" t="s">
        <v>89</v>
      </c>
      <c r="V16" s="350">
        <v>23</v>
      </c>
      <c r="W16" s="359" t="s">
        <v>1247</v>
      </c>
      <c r="X16" s="178"/>
    </row>
    <row r="17" spans="1:24">
      <c r="A17" s="154"/>
      <c r="B17" s="176"/>
      <c r="C17" s="302"/>
      <c r="D17" s="337">
        <f>IF(E17&gt;G17,1,0)+IF(E18&gt;G18,1,0)+IF(E19&gt;G19,1,0)</f>
        <v>1</v>
      </c>
      <c r="E17" s="338">
        <v>13</v>
      </c>
      <c r="F17" s="339" t="s">
        <v>89</v>
      </c>
      <c r="G17" s="340">
        <v>21</v>
      </c>
      <c r="H17" s="341">
        <f>IF(E17&lt;G17,1,0)+IF(E18&lt;G18,1,0)+IF(E19&lt;G19,1,0)</f>
        <v>2</v>
      </c>
      <c r="I17" s="337">
        <f t="shared" ref="I17" si="24">IF(J17&gt;L17,1,0)+IF(J18&gt;L18,1,0)+IF(J19&gt;L19,1,0)</f>
        <v>2</v>
      </c>
      <c r="J17" s="338">
        <v>22</v>
      </c>
      <c r="K17" s="339" t="s">
        <v>89</v>
      </c>
      <c r="L17" s="340">
        <v>20</v>
      </c>
      <c r="M17" s="341">
        <f t="shared" ref="M17" si="25">IF(J17&lt;L17,1,0)+IF(J18&lt;L18,1,0)+IF(J19&lt;L19,1,0)</f>
        <v>1</v>
      </c>
      <c r="N17" s="337">
        <f t="shared" ref="N17" si="26">IF(O17&gt;Q17,1,0)+IF(O18&gt;Q18,1,0)+IF(O19&gt;Q19,1,0)</f>
        <v>2</v>
      </c>
      <c r="O17" s="338">
        <v>21</v>
      </c>
      <c r="P17" s="339" t="s">
        <v>89</v>
      </c>
      <c r="Q17" s="340">
        <v>15</v>
      </c>
      <c r="R17" s="341">
        <f t="shared" ref="R17" si="27">IF(O17&lt;Q17,1,0)+IF(O18&lt;Q18,1,0)+IF(O19&lt;Q19,1,0)</f>
        <v>0</v>
      </c>
      <c r="S17" s="337">
        <f t="shared" ref="S17" si="28">IF(T17&gt;V17,1,0)+IF(T18&gt;V18,1,0)+IF(T19&gt;V19,1,0)</f>
        <v>2</v>
      </c>
      <c r="T17" s="338">
        <v>21</v>
      </c>
      <c r="U17" s="339" t="s">
        <v>89</v>
      </c>
      <c r="V17" s="340">
        <v>23</v>
      </c>
      <c r="W17" s="360">
        <f t="shared" ref="W17" si="29">IF(T17&lt;V17,1,0)+IF(T18&lt;V18,1,0)+IF(T19&lt;V19,1,0)</f>
        <v>1</v>
      </c>
      <c r="X17" s="178"/>
    </row>
    <row r="18" spans="1:24">
      <c r="A18" s="154"/>
      <c r="B18" s="174" t="s">
        <v>94</v>
      </c>
      <c r="C18" s="300"/>
      <c r="D18" s="342" t="s">
        <v>1248</v>
      </c>
      <c r="E18" s="343">
        <v>21</v>
      </c>
      <c r="F18" s="344" t="s">
        <v>89</v>
      </c>
      <c r="G18" s="345">
        <v>15</v>
      </c>
      <c r="H18" s="346" t="s">
        <v>1208</v>
      </c>
      <c r="I18" s="342" t="s">
        <v>1249</v>
      </c>
      <c r="J18" s="343">
        <v>20</v>
      </c>
      <c r="K18" s="344" t="s">
        <v>89</v>
      </c>
      <c r="L18" s="345">
        <v>22</v>
      </c>
      <c r="M18" s="346" t="s">
        <v>1210</v>
      </c>
      <c r="N18" s="342" t="s">
        <v>1250</v>
      </c>
      <c r="O18" s="343">
        <v>21</v>
      </c>
      <c r="P18" s="344" t="s">
        <v>89</v>
      </c>
      <c r="Q18" s="345">
        <v>14</v>
      </c>
      <c r="R18" s="346" t="s">
        <v>1212</v>
      </c>
      <c r="S18" s="342" t="s">
        <v>1205</v>
      </c>
      <c r="T18" s="343">
        <v>21</v>
      </c>
      <c r="U18" s="344" t="s">
        <v>89</v>
      </c>
      <c r="V18" s="345">
        <v>13</v>
      </c>
      <c r="W18" s="358" t="s">
        <v>1251</v>
      </c>
      <c r="X18" s="178"/>
    </row>
    <row r="19" spans="1:24">
      <c r="A19" s="154"/>
      <c r="B19" s="179"/>
      <c r="C19" s="301"/>
      <c r="D19" s="347"/>
      <c r="E19" s="348">
        <v>15</v>
      </c>
      <c r="F19" s="349" t="s">
        <v>89</v>
      </c>
      <c r="G19" s="350">
        <v>21</v>
      </c>
      <c r="H19" s="351"/>
      <c r="I19" s="347"/>
      <c r="J19" s="348">
        <v>21</v>
      </c>
      <c r="K19" s="349" t="s">
        <v>89</v>
      </c>
      <c r="L19" s="350">
        <v>13</v>
      </c>
      <c r="M19" s="351"/>
      <c r="N19" s="347"/>
      <c r="O19" s="348"/>
      <c r="P19" s="349" t="s">
        <v>89</v>
      </c>
      <c r="Q19" s="350"/>
      <c r="R19" s="351"/>
      <c r="S19" s="347"/>
      <c r="T19" s="348">
        <v>21</v>
      </c>
      <c r="U19" s="349" t="s">
        <v>89</v>
      </c>
      <c r="V19" s="350">
        <v>7</v>
      </c>
      <c r="W19" s="359"/>
      <c r="X19" s="178"/>
    </row>
    <row r="20" spans="1:24">
      <c r="A20" s="154"/>
      <c r="B20" s="174"/>
      <c r="C20" s="300"/>
      <c r="D20" s="337">
        <f>IF(E20&gt;G20,1,0)+IF(E21&gt;G21,1,0)+IF(E22&gt;G22,1,0)</f>
        <v>0</v>
      </c>
      <c r="E20" s="338">
        <v>0</v>
      </c>
      <c r="F20" s="339" t="s">
        <v>89</v>
      </c>
      <c r="G20" s="340">
        <v>21</v>
      </c>
      <c r="H20" s="341">
        <f>IF(E20&lt;G20,1,0)+IF(E21&lt;G21,1,0)+IF(E22&lt;G22,1,0)</f>
        <v>2</v>
      </c>
      <c r="I20" s="337">
        <f t="shared" ref="I20" si="30">IF(J20&gt;L20,1,0)+IF(J21&gt;L21,1,0)+IF(J22&gt;L22,1,0)</f>
        <v>2</v>
      </c>
      <c r="J20" s="338">
        <v>21</v>
      </c>
      <c r="K20" s="339" t="s">
        <v>89</v>
      </c>
      <c r="L20" s="340">
        <v>16</v>
      </c>
      <c r="M20" s="341">
        <f t="shared" ref="M20" si="31">IF(J20&lt;L20,1,0)+IF(J21&lt;L21,1,0)+IF(J22&lt;L22,1,0)</f>
        <v>0</v>
      </c>
      <c r="N20" s="337">
        <f t="shared" ref="N20" si="32">IF(O20&gt;Q20,1,0)+IF(O21&gt;Q21,1,0)+IF(O22&gt;Q22,1,0)</f>
        <v>0</v>
      </c>
      <c r="O20" s="338">
        <v>11</v>
      </c>
      <c r="P20" s="339" t="s">
        <v>89</v>
      </c>
      <c r="Q20" s="340">
        <v>21</v>
      </c>
      <c r="R20" s="341">
        <f t="shared" ref="R20" si="33">IF(O20&lt;Q20,1,0)+IF(O21&lt;Q21,1,0)+IF(O22&lt;Q22,1,0)</f>
        <v>2</v>
      </c>
      <c r="S20" s="337">
        <f t="shared" ref="S20" si="34">IF(T20&gt;V20,1,0)+IF(T21&gt;V21,1,0)+IF(T22&gt;V22,1,0)</f>
        <v>2</v>
      </c>
      <c r="T20" s="338">
        <v>21</v>
      </c>
      <c r="U20" s="339" t="s">
        <v>89</v>
      </c>
      <c r="V20" s="340">
        <v>15</v>
      </c>
      <c r="W20" s="360">
        <f t="shared" ref="W20" si="35">IF(T20&lt;V20,1,0)+IF(T21&lt;V21,1,0)+IF(T22&lt;V22,1,0)</f>
        <v>0</v>
      </c>
      <c r="X20" s="178"/>
    </row>
    <row r="21" spans="1:24">
      <c r="A21" s="154"/>
      <c r="B21" s="174" t="s">
        <v>95</v>
      </c>
      <c r="C21" s="300"/>
      <c r="D21" s="342" t="s">
        <v>1252</v>
      </c>
      <c r="E21" s="343">
        <v>0</v>
      </c>
      <c r="F21" s="344" t="s">
        <v>89</v>
      </c>
      <c r="G21" s="345">
        <v>21</v>
      </c>
      <c r="H21" s="346" t="s">
        <v>1253</v>
      </c>
      <c r="I21" s="342" t="s">
        <v>1217</v>
      </c>
      <c r="J21" s="343">
        <v>21</v>
      </c>
      <c r="K21" s="344" t="s">
        <v>89</v>
      </c>
      <c r="L21" s="345">
        <v>14</v>
      </c>
      <c r="M21" s="346" t="s">
        <v>1254</v>
      </c>
      <c r="N21" s="342" t="s">
        <v>1255</v>
      </c>
      <c r="O21" s="343">
        <v>8</v>
      </c>
      <c r="P21" s="344" t="s">
        <v>89</v>
      </c>
      <c r="Q21" s="345">
        <v>21</v>
      </c>
      <c r="R21" s="346" t="s">
        <v>1220</v>
      </c>
      <c r="S21" s="342" t="s">
        <v>1221</v>
      </c>
      <c r="T21" s="343">
        <v>21</v>
      </c>
      <c r="U21" s="344" t="s">
        <v>89</v>
      </c>
      <c r="V21" s="345">
        <v>15</v>
      </c>
      <c r="W21" s="358" t="s">
        <v>1230</v>
      </c>
      <c r="X21" s="178"/>
    </row>
    <row r="22" spans="1:24">
      <c r="A22" s="154"/>
      <c r="B22" s="174"/>
      <c r="C22" s="300"/>
      <c r="D22" s="347" t="s">
        <v>1328</v>
      </c>
      <c r="E22" s="348"/>
      <c r="F22" s="349" t="s">
        <v>89</v>
      </c>
      <c r="G22" s="350"/>
      <c r="H22" s="351"/>
      <c r="I22" s="347"/>
      <c r="J22" s="348"/>
      <c r="K22" s="349" t="s">
        <v>89</v>
      </c>
      <c r="L22" s="350"/>
      <c r="M22" s="351"/>
      <c r="N22" s="347"/>
      <c r="O22" s="348"/>
      <c r="P22" s="349" t="s">
        <v>89</v>
      </c>
      <c r="Q22" s="350"/>
      <c r="R22" s="351"/>
      <c r="S22" s="347"/>
      <c r="T22" s="348"/>
      <c r="U22" s="349" t="s">
        <v>89</v>
      </c>
      <c r="V22" s="350"/>
      <c r="W22" s="359"/>
      <c r="X22" s="178"/>
    </row>
    <row r="23" spans="1:24">
      <c r="A23" s="154"/>
      <c r="B23" s="176"/>
      <c r="C23" s="302"/>
      <c r="D23" s="337">
        <f>IF(E23&gt;G23,1,0)+IF(E24&gt;G24,1,0)+IF(E25&gt;G25,1,0)</f>
        <v>2</v>
      </c>
      <c r="E23" s="338">
        <v>21</v>
      </c>
      <c r="F23" s="339" t="s">
        <v>89</v>
      </c>
      <c r="G23" s="340">
        <v>15</v>
      </c>
      <c r="H23" s="341">
        <f>IF(E23&lt;G23,1,0)+IF(E24&lt;G24,1,0)+IF(E25&lt;G25,1,0)</f>
        <v>0</v>
      </c>
      <c r="I23" s="337">
        <f t="shared" ref="I23" si="36">IF(J23&gt;L23,1,0)+IF(J24&gt;L24,1,0)+IF(J25&gt;L25,1,0)</f>
        <v>2</v>
      </c>
      <c r="J23" s="338">
        <v>21</v>
      </c>
      <c r="K23" s="339" t="s">
        <v>89</v>
      </c>
      <c r="L23" s="340">
        <v>9</v>
      </c>
      <c r="M23" s="341">
        <f t="shared" ref="M23" si="37">IF(J23&lt;L23,1,0)+IF(J24&lt;L24,1,0)+IF(J25&lt;L25,1,0)</f>
        <v>0</v>
      </c>
      <c r="N23" s="337">
        <f t="shared" ref="N23" si="38">IF(O23&gt;Q23,1,0)+IF(O24&gt;Q24,1,0)+IF(O25&gt;Q25,1,0)</f>
        <v>0</v>
      </c>
      <c r="O23" s="338">
        <v>14</v>
      </c>
      <c r="P23" s="339" t="s">
        <v>89</v>
      </c>
      <c r="Q23" s="340">
        <v>21</v>
      </c>
      <c r="R23" s="341">
        <f t="shared" ref="R23" si="39">IF(O23&lt;Q23,1,0)+IF(O24&lt;Q24,1,0)+IF(O25&lt;Q25,1,0)</f>
        <v>2</v>
      </c>
      <c r="S23" s="337">
        <f t="shared" ref="S23" si="40">IF(T23&gt;V23,1,0)+IF(T24&gt;V24,1,0)+IF(T25&gt;V25,1,0)</f>
        <v>1</v>
      </c>
      <c r="T23" s="338">
        <v>15</v>
      </c>
      <c r="U23" s="339" t="s">
        <v>89</v>
      </c>
      <c r="V23" s="340">
        <v>21</v>
      </c>
      <c r="W23" s="360">
        <f t="shared" ref="W23" si="41">IF(T23&lt;V23,1,0)+IF(T24&lt;V24,1,0)+IF(T25&lt;V25,1,0)</f>
        <v>2</v>
      </c>
      <c r="X23" s="154"/>
    </row>
    <row r="24" spans="1:24">
      <c r="A24" s="154"/>
      <c r="B24" s="174" t="s">
        <v>96</v>
      </c>
      <c r="C24" s="300"/>
      <c r="D24" s="342" t="s">
        <v>1256</v>
      </c>
      <c r="E24" s="343">
        <v>21</v>
      </c>
      <c r="F24" s="344" t="s">
        <v>89</v>
      </c>
      <c r="G24" s="345">
        <v>12</v>
      </c>
      <c r="H24" s="346" t="s">
        <v>1257</v>
      </c>
      <c r="I24" s="342" t="s">
        <v>1233</v>
      </c>
      <c r="J24" s="343">
        <v>21</v>
      </c>
      <c r="K24" s="344" t="s">
        <v>89</v>
      </c>
      <c r="L24" s="345">
        <v>15</v>
      </c>
      <c r="M24" s="346" t="s">
        <v>1258</v>
      </c>
      <c r="N24" s="342" t="s">
        <v>1259</v>
      </c>
      <c r="O24" s="343">
        <v>14</v>
      </c>
      <c r="P24" s="344" t="s">
        <v>89</v>
      </c>
      <c r="Q24" s="345">
        <v>21</v>
      </c>
      <c r="R24" s="346" t="s">
        <v>1260</v>
      </c>
      <c r="S24" s="342" t="s">
        <v>1261</v>
      </c>
      <c r="T24" s="343">
        <v>21</v>
      </c>
      <c r="U24" s="344" t="s">
        <v>89</v>
      </c>
      <c r="V24" s="345">
        <v>11</v>
      </c>
      <c r="W24" s="358" t="s">
        <v>1262</v>
      </c>
      <c r="X24" s="154"/>
    </row>
    <row r="25" spans="1:24" ht="14.25" thickBot="1">
      <c r="A25" s="154"/>
      <c r="B25" s="193"/>
      <c r="C25" s="303"/>
      <c r="D25" s="361" t="s">
        <v>1263</v>
      </c>
      <c r="E25" s="362"/>
      <c r="F25" s="363" t="s">
        <v>89</v>
      </c>
      <c r="G25" s="364"/>
      <c r="H25" s="365" t="s">
        <v>1238</v>
      </c>
      <c r="I25" s="361" t="s">
        <v>1264</v>
      </c>
      <c r="J25" s="362"/>
      <c r="K25" s="363" t="s">
        <v>89</v>
      </c>
      <c r="L25" s="364"/>
      <c r="M25" s="365" t="s">
        <v>1234</v>
      </c>
      <c r="N25" s="361" t="s">
        <v>1240</v>
      </c>
      <c r="O25" s="362"/>
      <c r="P25" s="363" t="s">
        <v>89</v>
      </c>
      <c r="Q25" s="364"/>
      <c r="R25" s="365" t="s">
        <v>1235</v>
      </c>
      <c r="S25" s="361" t="s">
        <v>1265</v>
      </c>
      <c r="T25" s="362">
        <v>18</v>
      </c>
      <c r="U25" s="363" t="s">
        <v>89</v>
      </c>
      <c r="V25" s="364">
        <v>21</v>
      </c>
      <c r="W25" s="366" t="s">
        <v>1241</v>
      </c>
      <c r="X25" s="154"/>
    </row>
    <row r="26" spans="1:24" ht="18">
      <c r="A26" s="154"/>
      <c r="B26" s="174" t="s">
        <v>97</v>
      </c>
      <c r="C26" s="175"/>
      <c r="D26" s="188">
        <f>COUNTIF(D5:D25,2)</f>
        <v>3</v>
      </c>
      <c r="E26" s="183"/>
      <c r="F26" s="189" t="s">
        <v>89</v>
      </c>
      <c r="G26" s="183"/>
      <c r="H26" s="190">
        <f>COUNTIF(H5:H25,2)</f>
        <v>4</v>
      </c>
      <c r="I26" s="188">
        <f>COUNTIF(I5:I25,2)</f>
        <v>4</v>
      </c>
      <c r="J26" s="186"/>
      <c r="K26" s="189" t="s">
        <v>89</v>
      </c>
      <c r="L26" s="186"/>
      <c r="M26" s="191">
        <f>COUNTIF(M5:M25,2)</f>
        <v>3</v>
      </c>
      <c r="N26" s="188">
        <f>COUNTIF(N5:N25,2)</f>
        <v>3</v>
      </c>
      <c r="O26" s="183"/>
      <c r="P26" s="189" t="s">
        <v>89</v>
      </c>
      <c r="Q26" s="183"/>
      <c r="R26" s="190">
        <f>COUNTIF(R5:R25,2)</f>
        <v>4</v>
      </c>
      <c r="S26" s="188">
        <f>COUNTIF(S5:S25,2)</f>
        <v>5</v>
      </c>
      <c r="T26" s="183"/>
      <c r="U26" s="189" t="s">
        <v>89</v>
      </c>
      <c r="V26" s="183"/>
      <c r="W26" s="191">
        <f>COUNTIF(W5:W25,2)</f>
        <v>2</v>
      </c>
      <c r="X26" s="154"/>
    </row>
    <row r="27" spans="1:24" ht="18">
      <c r="A27" s="154"/>
      <c r="B27" s="174" t="s">
        <v>52</v>
      </c>
      <c r="C27" s="175"/>
      <c r="D27" s="188">
        <f>SUM(D5:D25)</f>
        <v>8</v>
      </c>
      <c r="E27" s="183"/>
      <c r="F27" s="189" t="s">
        <v>98</v>
      </c>
      <c r="G27" s="183"/>
      <c r="H27" s="190">
        <f>SUM(H5:H25)</f>
        <v>9</v>
      </c>
      <c r="I27" s="188">
        <f>SUM(I5:I25)</f>
        <v>10</v>
      </c>
      <c r="J27" s="186"/>
      <c r="K27" s="189" t="s">
        <v>98</v>
      </c>
      <c r="L27" s="186"/>
      <c r="M27" s="191">
        <f>SUM(M5:M25)</f>
        <v>7</v>
      </c>
      <c r="N27" s="188">
        <f>SUM(N5:N25)</f>
        <v>7</v>
      </c>
      <c r="O27" s="192"/>
      <c r="P27" s="189" t="s">
        <v>98</v>
      </c>
      <c r="Q27" s="192"/>
      <c r="R27" s="190">
        <f>SUM(R5:R25)</f>
        <v>8</v>
      </c>
      <c r="S27" s="188">
        <f>SUM(S5:S25)</f>
        <v>12</v>
      </c>
      <c r="T27" s="192"/>
      <c r="U27" s="189" t="s">
        <v>98</v>
      </c>
      <c r="V27" s="192"/>
      <c r="W27" s="191">
        <f>SUM(W5:W25)</f>
        <v>5</v>
      </c>
      <c r="X27" s="154"/>
    </row>
    <row r="28" spans="1:24" ht="18.75" thickBot="1">
      <c r="A28" s="154"/>
      <c r="B28" s="193" t="s">
        <v>99</v>
      </c>
      <c r="C28" s="194"/>
      <c r="D28" s="195">
        <f>SUM(E5:E25)</f>
        <v>270</v>
      </c>
      <c r="E28" s="196"/>
      <c r="F28" s="197" t="s">
        <v>98</v>
      </c>
      <c r="G28" s="198"/>
      <c r="H28" s="199">
        <f>SUM(G5:G25)</f>
        <v>308</v>
      </c>
      <c r="I28" s="195">
        <f>SUM(J5:J25)</f>
        <v>325</v>
      </c>
      <c r="J28" s="200"/>
      <c r="K28" s="197" t="s">
        <v>98</v>
      </c>
      <c r="L28" s="201"/>
      <c r="M28" s="202">
        <f>SUM(L5:L25)</f>
        <v>283</v>
      </c>
      <c r="N28" s="195">
        <f>SUM(O5:O25)</f>
        <v>260</v>
      </c>
      <c r="O28" s="203"/>
      <c r="P28" s="197" t="s">
        <v>98</v>
      </c>
      <c r="Q28" s="204"/>
      <c r="R28" s="199">
        <f>SUM(Q5:Q25)</f>
        <v>279</v>
      </c>
      <c r="S28" s="195">
        <f>SUM(T5:T25)</f>
        <v>346</v>
      </c>
      <c r="T28" s="203"/>
      <c r="U28" s="197" t="s">
        <v>98</v>
      </c>
      <c r="V28" s="204"/>
      <c r="W28" s="202">
        <f>SUM(V5:V25)</f>
        <v>242</v>
      </c>
      <c r="X28" s="154"/>
    </row>
    <row r="29" spans="1:24" ht="14.25" thickBot="1">
      <c r="A29" s="154"/>
      <c r="B29" s="205" t="s">
        <v>83</v>
      </c>
      <c r="C29" s="206"/>
      <c r="D29" s="207" t="s">
        <v>100</v>
      </c>
      <c r="E29" s="164"/>
      <c r="F29" s="164"/>
      <c r="G29" s="164"/>
      <c r="H29" s="164"/>
      <c r="I29" s="164" t="s">
        <v>101</v>
      </c>
      <c r="J29" s="164"/>
      <c r="K29" s="164"/>
      <c r="L29" s="164"/>
      <c r="M29" s="165"/>
      <c r="N29" s="207" t="s">
        <v>102</v>
      </c>
      <c r="O29" s="164"/>
      <c r="P29" s="164"/>
      <c r="Q29" s="164"/>
      <c r="R29" s="164"/>
      <c r="S29" s="164" t="s">
        <v>103</v>
      </c>
      <c r="T29" s="164"/>
      <c r="U29" s="164"/>
      <c r="V29" s="164"/>
      <c r="W29" s="165"/>
      <c r="X29" s="154"/>
    </row>
    <row r="30" spans="1:24" ht="14.25" thickBot="1">
      <c r="A30" s="154"/>
      <c r="B30" s="429" t="s">
        <v>104</v>
      </c>
      <c r="C30" s="427"/>
      <c r="D30" s="166" t="str">
        <f>D4</f>
        <v>ＷＢＣ</v>
      </c>
      <c r="E30" s="167">
        <f>IF(D52&lt;4,0,1)</f>
        <v>1</v>
      </c>
      <c r="F30" s="168"/>
      <c r="G30" s="169">
        <f>IF(H52&lt;4,0,1)</f>
        <v>0</v>
      </c>
      <c r="H30" s="170" t="str">
        <f>M4</f>
        <v>OH!NEW</v>
      </c>
      <c r="I30" s="166" t="str">
        <f>I4</f>
        <v>シャンティックBC</v>
      </c>
      <c r="J30" s="168">
        <f>IF(I52&lt;4,0,1)</f>
        <v>1</v>
      </c>
      <c r="K30" s="168"/>
      <c r="L30" s="169">
        <f>IF(M52&lt;4,0,1)</f>
        <v>0</v>
      </c>
      <c r="M30" s="171" t="str">
        <f>H4</f>
        <v>平塚ワシントン</v>
      </c>
      <c r="N30" s="166" t="str">
        <f>N4</f>
        <v>ルディバドミントンクラブ</v>
      </c>
      <c r="O30" s="167">
        <f>IF(N52&lt;4,0,1)</f>
        <v>1</v>
      </c>
      <c r="P30" s="168"/>
      <c r="Q30" s="169">
        <f>IF(R52&lt;4,0,1)</f>
        <v>0</v>
      </c>
      <c r="R30" s="172" t="str">
        <f>W4</f>
        <v>Young Masters</v>
      </c>
      <c r="S30" s="166" t="str">
        <f>S4</f>
        <v>ＷＩＳＥ</v>
      </c>
      <c r="T30" s="167">
        <f>IF(S52&lt;4,0,1)</f>
        <v>0</v>
      </c>
      <c r="U30" s="168"/>
      <c r="V30" s="169">
        <f>IF(W52&lt;4,0,1)</f>
        <v>1</v>
      </c>
      <c r="W30" s="173" t="str">
        <f>R4</f>
        <v>彗星クラブ</v>
      </c>
      <c r="X30" s="154"/>
    </row>
    <row r="31" spans="1:24">
      <c r="A31" s="154"/>
      <c r="B31" s="369"/>
      <c r="C31" s="370"/>
      <c r="D31" s="352">
        <f>IF(E31&gt;G31,1,0)+IF(E32&gt;G32,1,0)+IF(E33&gt;G33,1,0)</f>
        <v>2</v>
      </c>
      <c r="E31" s="353">
        <v>22</v>
      </c>
      <c r="F31" s="354" t="s">
        <v>89</v>
      </c>
      <c r="G31" s="355">
        <v>20</v>
      </c>
      <c r="H31" s="356">
        <f>IF(E31&lt;G31,1,0)+IF(E32&lt;G32,1,0)+IF(E33&lt;G33,1,0)</f>
        <v>0</v>
      </c>
      <c r="I31" s="352">
        <f t="shared" ref="I31" si="42">IF(J31&gt;L31,1,0)+IF(J32&gt;L32,1,0)+IF(J33&gt;L33,1,0)</f>
        <v>2</v>
      </c>
      <c r="J31" s="353">
        <v>21</v>
      </c>
      <c r="K31" s="354" t="s">
        <v>89</v>
      </c>
      <c r="L31" s="355">
        <v>18</v>
      </c>
      <c r="M31" s="356">
        <f t="shared" ref="M31" si="43">IF(J31&lt;L31,1,0)+IF(J32&lt;L32,1,0)+IF(J33&lt;L33,1,0)</f>
        <v>0</v>
      </c>
      <c r="N31" s="352">
        <f t="shared" ref="N31" si="44">IF(O31&gt;Q31,1,0)+IF(O32&gt;Q32,1,0)+IF(O33&gt;Q33,1,0)</f>
        <v>2</v>
      </c>
      <c r="O31" s="353">
        <v>21</v>
      </c>
      <c r="P31" s="354" t="s">
        <v>89</v>
      </c>
      <c r="Q31" s="355">
        <v>9</v>
      </c>
      <c r="R31" s="356">
        <f t="shared" ref="R31" si="45">IF(O31&lt;Q31,1,0)+IF(O32&lt;Q32,1,0)+IF(O33&lt;Q33,1,0)</f>
        <v>0</v>
      </c>
      <c r="S31" s="352">
        <f t="shared" ref="S31" si="46">IF(T31&gt;V31,1,0)+IF(T32&gt;V32,1,0)+IF(T33&gt;V33,1,0)</f>
        <v>0</v>
      </c>
      <c r="T31" s="353">
        <v>17</v>
      </c>
      <c r="U31" s="354" t="s">
        <v>89</v>
      </c>
      <c r="V31" s="355">
        <v>21</v>
      </c>
      <c r="W31" s="357">
        <f t="shared" ref="W31" si="47">IF(T31&lt;V31,1,0)+IF(T32&lt;V32,1,0)+IF(T33&lt;V33,1,0)</f>
        <v>2</v>
      </c>
      <c r="X31" s="154"/>
    </row>
    <row r="32" spans="1:24">
      <c r="A32" s="154"/>
      <c r="B32" s="174" t="s">
        <v>90</v>
      </c>
      <c r="C32" s="300"/>
      <c r="D32" s="342" t="s">
        <v>1199</v>
      </c>
      <c r="E32" s="343">
        <v>21</v>
      </c>
      <c r="F32" s="344" t="s">
        <v>89</v>
      </c>
      <c r="G32" s="345">
        <v>18</v>
      </c>
      <c r="H32" s="346" t="s">
        <v>1266</v>
      </c>
      <c r="I32" s="342" t="s">
        <v>1201</v>
      </c>
      <c r="J32" s="343">
        <v>21</v>
      </c>
      <c r="K32" s="344" t="s">
        <v>89</v>
      </c>
      <c r="L32" s="345">
        <v>11</v>
      </c>
      <c r="M32" s="346" t="s">
        <v>1267</v>
      </c>
      <c r="N32" s="342" t="s">
        <v>1203</v>
      </c>
      <c r="O32" s="343">
        <v>22</v>
      </c>
      <c r="P32" s="344" t="s">
        <v>89</v>
      </c>
      <c r="Q32" s="345">
        <v>20</v>
      </c>
      <c r="R32" s="346" t="s">
        <v>1214</v>
      </c>
      <c r="S32" s="342" t="s">
        <v>1265</v>
      </c>
      <c r="T32" s="343">
        <v>18</v>
      </c>
      <c r="U32" s="344" t="s">
        <v>89</v>
      </c>
      <c r="V32" s="345">
        <v>21</v>
      </c>
      <c r="W32" s="358" t="s">
        <v>1204</v>
      </c>
      <c r="X32" s="154"/>
    </row>
    <row r="33" spans="1:24">
      <c r="A33" s="154"/>
      <c r="B33" s="174"/>
      <c r="C33" s="301"/>
      <c r="D33" s="347" t="s">
        <v>1207</v>
      </c>
      <c r="E33" s="348"/>
      <c r="F33" s="349" t="s">
        <v>89</v>
      </c>
      <c r="G33" s="350"/>
      <c r="H33" s="351" t="s">
        <v>1268</v>
      </c>
      <c r="I33" s="347" t="s">
        <v>1249</v>
      </c>
      <c r="J33" s="348"/>
      <c r="K33" s="349" t="s">
        <v>89</v>
      </c>
      <c r="L33" s="350"/>
      <c r="M33" s="351" t="s">
        <v>1269</v>
      </c>
      <c r="N33" s="347" t="s">
        <v>1211</v>
      </c>
      <c r="O33" s="348"/>
      <c r="P33" s="349" t="s">
        <v>89</v>
      </c>
      <c r="Q33" s="350"/>
      <c r="R33" s="351" t="s">
        <v>1270</v>
      </c>
      <c r="S33" s="347" t="s">
        <v>1236</v>
      </c>
      <c r="T33" s="348"/>
      <c r="U33" s="349" t="s">
        <v>89</v>
      </c>
      <c r="V33" s="350"/>
      <c r="W33" s="359" t="s">
        <v>1271</v>
      </c>
      <c r="X33" s="154"/>
    </row>
    <row r="34" spans="1:24">
      <c r="A34" s="154"/>
      <c r="B34" s="176"/>
      <c r="C34" s="300"/>
      <c r="D34" s="337">
        <f>IF(E34&gt;G34,1,0)+IF(E35&gt;G35,1,0)+IF(E36&gt;G36,1,0)</f>
        <v>0</v>
      </c>
      <c r="E34" s="338">
        <v>13</v>
      </c>
      <c r="F34" s="339" t="s">
        <v>89</v>
      </c>
      <c r="G34" s="340">
        <v>21</v>
      </c>
      <c r="H34" s="341">
        <f>IF(E34&lt;G34,1,0)+IF(E35&lt;G35,1,0)+IF(E36&lt;G36,1,0)</f>
        <v>2</v>
      </c>
      <c r="I34" s="337">
        <f t="shared" ref="I34" si="48">IF(J34&gt;L34,1,0)+IF(J35&gt;L35,1,0)+IF(J36&gt;L36,1,0)</f>
        <v>2</v>
      </c>
      <c r="J34" s="338">
        <v>15</v>
      </c>
      <c r="K34" s="339" t="s">
        <v>89</v>
      </c>
      <c r="L34" s="340">
        <v>21</v>
      </c>
      <c r="M34" s="341">
        <f t="shared" ref="M34" si="49">IF(J34&lt;L34,1,0)+IF(J35&lt;L35,1,0)+IF(J36&lt;L36,1,0)</f>
        <v>1</v>
      </c>
      <c r="N34" s="337">
        <f t="shared" ref="N34" si="50">IF(O34&gt;Q34,1,0)+IF(O35&gt;Q35,1,0)+IF(O36&gt;Q36,1,0)</f>
        <v>2</v>
      </c>
      <c r="O34" s="338">
        <v>21</v>
      </c>
      <c r="P34" s="339" t="s">
        <v>89</v>
      </c>
      <c r="Q34" s="340">
        <v>12</v>
      </c>
      <c r="R34" s="341">
        <f t="shared" ref="R34" si="51">IF(O34&lt;Q34,1,0)+IF(O35&lt;Q35,1,0)+IF(O36&lt;Q36,1,0)</f>
        <v>0</v>
      </c>
      <c r="S34" s="337">
        <f t="shared" ref="S34" si="52">IF(T34&gt;V34,1,0)+IF(T35&gt;V35,1,0)+IF(T36&gt;V36,1,0)</f>
        <v>0</v>
      </c>
      <c r="T34" s="338">
        <v>22</v>
      </c>
      <c r="U34" s="339" t="s">
        <v>89</v>
      </c>
      <c r="V34" s="340">
        <v>24</v>
      </c>
      <c r="W34" s="360">
        <f t="shared" ref="W34" si="53">IF(T34&lt;V34,1,0)+IF(T35&lt;V35,1,0)+IF(T36&lt;V36,1,0)</f>
        <v>2</v>
      </c>
      <c r="X34" s="154"/>
    </row>
    <row r="35" spans="1:24">
      <c r="A35" s="154"/>
      <c r="B35" s="174" t="s">
        <v>91</v>
      </c>
      <c r="C35" s="300"/>
      <c r="D35" s="342" t="s">
        <v>1215</v>
      </c>
      <c r="E35" s="343">
        <v>15</v>
      </c>
      <c r="F35" s="344" t="s">
        <v>89</v>
      </c>
      <c r="G35" s="345">
        <v>21</v>
      </c>
      <c r="H35" s="346" t="s">
        <v>1272</v>
      </c>
      <c r="I35" s="342" t="s">
        <v>1225</v>
      </c>
      <c r="J35" s="343">
        <v>21</v>
      </c>
      <c r="K35" s="344" t="s">
        <v>89</v>
      </c>
      <c r="L35" s="345">
        <v>17</v>
      </c>
      <c r="M35" s="346" t="s">
        <v>1243</v>
      </c>
      <c r="N35" s="342" t="s">
        <v>1219</v>
      </c>
      <c r="O35" s="343">
        <v>21</v>
      </c>
      <c r="P35" s="344" t="s">
        <v>89</v>
      </c>
      <c r="Q35" s="345">
        <v>15</v>
      </c>
      <c r="R35" s="346" t="s">
        <v>1273</v>
      </c>
      <c r="S35" s="342" t="s">
        <v>1246</v>
      </c>
      <c r="T35" s="343">
        <v>17</v>
      </c>
      <c r="U35" s="344" t="s">
        <v>89</v>
      </c>
      <c r="V35" s="345">
        <v>21</v>
      </c>
      <c r="W35" s="358" t="s">
        <v>1274</v>
      </c>
      <c r="X35" s="154"/>
    </row>
    <row r="36" spans="1:24">
      <c r="A36" s="154"/>
      <c r="B36" s="174"/>
      <c r="C36" s="300"/>
      <c r="D36" s="347" t="s">
        <v>1223</v>
      </c>
      <c r="E36" s="348"/>
      <c r="F36" s="349" t="s">
        <v>89</v>
      </c>
      <c r="G36" s="350"/>
      <c r="H36" s="351" t="s">
        <v>1226</v>
      </c>
      <c r="I36" s="347" t="s">
        <v>1275</v>
      </c>
      <c r="J36" s="348">
        <v>21</v>
      </c>
      <c r="K36" s="349" t="s">
        <v>89</v>
      </c>
      <c r="L36" s="350">
        <v>15</v>
      </c>
      <c r="M36" s="351" t="s">
        <v>1253</v>
      </c>
      <c r="N36" s="347" t="s">
        <v>1227</v>
      </c>
      <c r="O36" s="348"/>
      <c r="P36" s="349" t="s">
        <v>89</v>
      </c>
      <c r="Q36" s="350"/>
      <c r="R36" s="351" t="s">
        <v>1230</v>
      </c>
      <c r="S36" s="347" t="s">
        <v>1229</v>
      </c>
      <c r="T36" s="348"/>
      <c r="U36" s="349" t="s">
        <v>89</v>
      </c>
      <c r="V36" s="350"/>
      <c r="W36" s="359" t="s">
        <v>1228</v>
      </c>
      <c r="X36" s="154"/>
    </row>
    <row r="37" spans="1:24">
      <c r="A37" s="154"/>
      <c r="B37" s="176"/>
      <c r="C37" s="302"/>
      <c r="D37" s="337">
        <f>IF(E37&gt;G37,1,0)+IF(E38&gt;G38,1,0)+IF(E39&gt;G39,1,0)</f>
        <v>2</v>
      </c>
      <c r="E37" s="338">
        <v>21</v>
      </c>
      <c r="F37" s="339" t="s">
        <v>89</v>
      </c>
      <c r="G37" s="340">
        <v>13</v>
      </c>
      <c r="H37" s="341">
        <f>IF(E37&lt;G37,1,0)+IF(E38&lt;G38,1,0)+IF(E39&lt;G39,1,0)</f>
        <v>0</v>
      </c>
      <c r="I37" s="337">
        <f t="shared" ref="I37" si="54">IF(J37&gt;L37,1,0)+IF(J38&gt;L38,1,0)+IF(J39&gt;L39,1,0)</f>
        <v>0</v>
      </c>
      <c r="J37" s="338">
        <v>9</v>
      </c>
      <c r="K37" s="339" t="s">
        <v>89</v>
      </c>
      <c r="L37" s="340">
        <v>21</v>
      </c>
      <c r="M37" s="341">
        <f t="shared" ref="M37" si="55">IF(J37&lt;L37,1,0)+IF(J38&lt;L38,1,0)+IF(J39&lt;L39,1,0)</f>
        <v>2</v>
      </c>
      <c r="N37" s="337">
        <f t="shared" ref="N37" si="56">IF(O37&gt;Q37,1,0)+IF(O38&gt;Q38,1,0)+IF(O39&gt;Q39,1,0)</f>
        <v>2</v>
      </c>
      <c r="O37" s="338">
        <v>21</v>
      </c>
      <c r="P37" s="339" t="s">
        <v>89</v>
      </c>
      <c r="Q37" s="340">
        <v>10</v>
      </c>
      <c r="R37" s="341">
        <f t="shared" ref="R37" si="57">IF(O37&lt;Q37,1,0)+IF(O38&lt;Q38,1,0)+IF(O39&lt;Q39,1,0)</f>
        <v>0</v>
      </c>
      <c r="S37" s="337">
        <f t="shared" ref="S37" si="58">IF(T37&gt;V37,1,0)+IF(T38&gt;V38,1,0)+IF(T39&gt;V39,1,0)</f>
        <v>2</v>
      </c>
      <c r="T37" s="338">
        <v>21</v>
      </c>
      <c r="U37" s="339" t="s">
        <v>89</v>
      </c>
      <c r="V37" s="340">
        <v>18</v>
      </c>
      <c r="W37" s="360">
        <f t="shared" ref="W37" si="59">IF(T37&lt;V37,1,0)+IF(T38&lt;V38,1,0)+IF(T39&lt;V39,1,0)</f>
        <v>0</v>
      </c>
      <c r="X37" s="154"/>
    </row>
    <row r="38" spans="1:24">
      <c r="A38" s="154"/>
      <c r="B38" s="174" t="s">
        <v>92</v>
      </c>
      <c r="C38" s="300"/>
      <c r="D38" s="342" t="s">
        <v>1248</v>
      </c>
      <c r="E38" s="343">
        <v>21</v>
      </c>
      <c r="F38" s="344" t="s">
        <v>89</v>
      </c>
      <c r="G38" s="345">
        <v>19</v>
      </c>
      <c r="H38" s="346" t="s">
        <v>1268</v>
      </c>
      <c r="I38" s="342" t="s">
        <v>1233</v>
      </c>
      <c r="J38" s="343">
        <v>21</v>
      </c>
      <c r="K38" s="344" t="s">
        <v>89</v>
      </c>
      <c r="L38" s="345">
        <v>23</v>
      </c>
      <c r="M38" s="346" t="s">
        <v>1276</v>
      </c>
      <c r="N38" s="342" t="s">
        <v>1211</v>
      </c>
      <c r="O38" s="343">
        <v>21</v>
      </c>
      <c r="P38" s="344" t="s">
        <v>89</v>
      </c>
      <c r="Q38" s="345">
        <v>7</v>
      </c>
      <c r="R38" s="346" t="s">
        <v>1262</v>
      </c>
      <c r="S38" s="342" t="s">
        <v>1213</v>
      </c>
      <c r="T38" s="343">
        <v>21</v>
      </c>
      <c r="U38" s="344" t="s">
        <v>89</v>
      </c>
      <c r="V38" s="345">
        <v>17</v>
      </c>
      <c r="W38" s="358" t="s">
        <v>1277</v>
      </c>
      <c r="X38" s="154"/>
    </row>
    <row r="39" spans="1:24">
      <c r="A39" s="154"/>
      <c r="B39" s="179"/>
      <c r="C39" s="301"/>
      <c r="D39" s="347"/>
      <c r="E39" s="348"/>
      <c r="F39" s="349" t="s">
        <v>89</v>
      </c>
      <c r="G39" s="350"/>
      <c r="H39" s="351"/>
      <c r="I39" s="347"/>
      <c r="J39" s="348"/>
      <c r="K39" s="349" t="s">
        <v>89</v>
      </c>
      <c r="L39" s="350"/>
      <c r="M39" s="351"/>
      <c r="N39" s="347"/>
      <c r="O39" s="348"/>
      <c r="P39" s="349" t="s">
        <v>89</v>
      </c>
      <c r="Q39" s="350"/>
      <c r="R39" s="351"/>
      <c r="S39" s="347"/>
      <c r="T39" s="348"/>
      <c r="U39" s="349" t="s">
        <v>89</v>
      </c>
      <c r="V39" s="350"/>
      <c r="W39" s="359"/>
      <c r="X39" s="154"/>
    </row>
    <row r="40" spans="1:24">
      <c r="A40" s="154"/>
      <c r="B40" s="174"/>
      <c r="C40" s="300"/>
      <c r="D40" s="337">
        <f>IF(E40&gt;G40,1,0)+IF(E41&gt;G41,1,0)+IF(E42&gt;G42,1,0)</f>
        <v>0</v>
      </c>
      <c r="E40" s="338">
        <v>17</v>
      </c>
      <c r="F40" s="339" t="s">
        <v>89</v>
      </c>
      <c r="G40" s="340">
        <v>21</v>
      </c>
      <c r="H40" s="341">
        <f>IF(E40&lt;G40,1,0)+IF(E41&lt;G41,1,0)+IF(E42&lt;G42,1,0)</f>
        <v>2</v>
      </c>
      <c r="I40" s="337">
        <f t="shared" ref="I40" si="60">IF(J40&gt;L40,1,0)+IF(J41&gt;L41,1,0)+IF(J42&gt;L42,1,0)</f>
        <v>0</v>
      </c>
      <c r="J40" s="338">
        <v>15</v>
      </c>
      <c r="K40" s="339" t="s">
        <v>89</v>
      </c>
      <c r="L40" s="340">
        <v>21</v>
      </c>
      <c r="M40" s="341">
        <f t="shared" ref="M40" si="61">IF(J40&lt;L40,1,0)+IF(J41&lt;L41,1,0)+IF(J42&lt;L42,1,0)</f>
        <v>2</v>
      </c>
      <c r="N40" s="337">
        <f t="shared" ref="N40" si="62">IF(O40&gt;Q40,1,0)+IF(O41&gt;Q41,1,0)+IF(O42&gt;Q42,1,0)</f>
        <v>2</v>
      </c>
      <c r="O40" s="338">
        <v>22</v>
      </c>
      <c r="P40" s="339" t="s">
        <v>89</v>
      </c>
      <c r="Q40" s="340">
        <v>20</v>
      </c>
      <c r="R40" s="341">
        <f t="shared" ref="R40" si="63">IF(O40&lt;Q40,1,0)+IF(O41&lt;Q41,1,0)+IF(O42&lt;Q42,1,0)</f>
        <v>0</v>
      </c>
      <c r="S40" s="337">
        <f t="shared" ref="S40" si="64">IF(T40&gt;V40,1,0)+IF(T41&gt;V41,1,0)+IF(T42&gt;V42,1,0)</f>
        <v>2</v>
      </c>
      <c r="T40" s="338">
        <v>21</v>
      </c>
      <c r="U40" s="339" t="s">
        <v>89</v>
      </c>
      <c r="V40" s="340">
        <v>23</v>
      </c>
      <c r="W40" s="360">
        <f t="shared" ref="W40" si="65">IF(T40&lt;V40,1,0)+IF(T41&lt;V41,1,0)+IF(T42&lt;V42,1,0)</f>
        <v>1</v>
      </c>
      <c r="X40" s="154"/>
    </row>
    <row r="41" spans="1:24">
      <c r="A41" s="154"/>
      <c r="B41" s="174" t="s">
        <v>93</v>
      </c>
      <c r="C41" s="300"/>
      <c r="D41" s="342" t="s">
        <v>1278</v>
      </c>
      <c r="E41" s="343">
        <v>17</v>
      </c>
      <c r="F41" s="344" t="s">
        <v>89</v>
      </c>
      <c r="G41" s="345">
        <v>21</v>
      </c>
      <c r="H41" s="346" t="s">
        <v>1266</v>
      </c>
      <c r="I41" s="342" t="s">
        <v>1225</v>
      </c>
      <c r="J41" s="343">
        <v>16</v>
      </c>
      <c r="K41" s="344" t="s">
        <v>89</v>
      </c>
      <c r="L41" s="345">
        <v>21</v>
      </c>
      <c r="M41" s="346" t="s">
        <v>1279</v>
      </c>
      <c r="N41" s="342" t="s">
        <v>1280</v>
      </c>
      <c r="O41" s="343">
        <v>21</v>
      </c>
      <c r="P41" s="344" t="s">
        <v>89</v>
      </c>
      <c r="Q41" s="345">
        <v>19</v>
      </c>
      <c r="R41" s="346" t="s">
        <v>1281</v>
      </c>
      <c r="S41" s="342" t="s">
        <v>1205</v>
      </c>
      <c r="T41" s="343">
        <v>21</v>
      </c>
      <c r="U41" s="344" t="s">
        <v>89</v>
      </c>
      <c r="V41" s="345">
        <v>19</v>
      </c>
      <c r="W41" s="358" t="s">
        <v>1204</v>
      </c>
      <c r="X41" s="154"/>
    </row>
    <row r="42" spans="1:24">
      <c r="A42" s="154"/>
      <c r="B42" s="174"/>
      <c r="C42" s="300"/>
      <c r="D42" s="347" t="s">
        <v>1242</v>
      </c>
      <c r="E42" s="348"/>
      <c r="F42" s="349" t="s">
        <v>89</v>
      </c>
      <c r="G42" s="350"/>
      <c r="H42" s="351" t="s">
        <v>1282</v>
      </c>
      <c r="I42" s="347" t="s">
        <v>1201</v>
      </c>
      <c r="J42" s="348"/>
      <c r="K42" s="349" t="s">
        <v>89</v>
      </c>
      <c r="L42" s="350"/>
      <c r="M42" s="351" t="s">
        <v>1243</v>
      </c>
      <c r="N42" s="347" t="s">
        <v>1227</v>
      </c>
      <c r="O42" s="348"/>
      <c r="P42" s="349" t="s">
        <v>89</v>
      </c>
      <c r="Q42" s="350"/>
      <c r="R42" s="351" t="s">
        <v>1247</v>
      </c>
      <c r="S42" s="347" t="s">
        <v>1229</v>
      </c>
      <c r="T42" s="348">
        <v>21</v>
      </c>
      <c r="U42" s="349" t="s">
        <v>89</v>
      </c>
      <c r="V42" s="350">
        <v>9</v>
      </c>
      <c r="W42" s="359" t="s">
        <v>1228</v>
      </c>
      <c r="X42" s="154"/>
    </row>
    <row r="43" spans="1:24">
      <c r="A43" s="154"/>
      <c r="B43" s="176"/>
      <c r="C43" s="302"/>
      <c r="D43" s="337">
        <f>IF(E43&gt;G43,1,0)+IF(E44&gt;G44,1,0)+IF(E45&gt;G45,1,0)</f>
        <v>2</v>
      </c>
      <c r="E43" s="338">
        <v>21</v>
      </c>
      <c r="F43" s="339" t="s">
        <v>89</v>
      </c>
      <c r="G43" s="340">
        <v>15</v>
      </c>
      <c r="H43" s="341">
        <f>IF(E43&lt;G43,1,0)+IF(E44&lt;G44,1,0)+IF(E45&lt;G45,1,0)</f>
        <v>0</v>
      </c>
      <c r="I43" s="337">
        <f t="shared" ref="I43" si="66">IF(J43&gt;L43,1,0)+IF(J44&gt;L44,1,0)+IF(J45&gt;L45,1,0)</f>
        <v>2</v>
      </c>
      <c r="J43" s="338">
        <v>21</v>
      </c>
      <c r="K43" s="339" t="s">
        <v>89</v>
      </c>
      <c r="L43" s="340">
        <v>15</v>
      </c>
      <c r="M43" s="341">
        <f t="shared" ref="M43" si="67">IF(J43&lt;L43,1,0)+IF(J44&lt;L44,1,0)+IF(J45&lt;L45,1,0)</f>
        <v>0</v>
      </c>
      <c r="N43" s="337">
        <f t="shared" ref="N43" si="68">IF(O43&gt;Q43,1,0)+IF(O44&gt;Q44,1,0)+IF(O45&gt;Q45,1,0)</f>
        <v>2</v>
      </c>
      <c r="O43" s="338">
        <v>16</v>
      </c>
      <c r="P43" s="339" t="s">
        <v>89</v>
      </c>
      <c r="Q43" s="340">
        <v>21</v>
      </c>
      <c r="R43" s="341">
        <f t="shared" ref="R43" si="69">IF(O43&lt;Q43,1,0)+IF(O44&lt;Q44,1,0)+IF(O45&lt;Q45,1,0)</f>
        <v>1</v>
      </c>
      <c r="S43" s="337">
        <f t="shared" ref="S43" si="70">IF(T43&gt;V43,1,0)+IF(T44&gt;V44,1,0)+IF(T45&gt;V45,1,0)</f>
        <v>2</v>
      </c>
      <c r="T43" s="338">
        <v>21</v>
      </c>
      <c r="U43" s="339" t="s">
        <v>89</v>
      </c>
      <c r="V43" s="340">
        <v>9</v>
      </c>
      <c r="W43" s="360">
        <f t="shared" ref="W43" si="71">IF(T43&lt;V43,1,0)+IF(T44&lt;V44,1,0)+IF(T45&lt;V45,1,0)</f>
        <v>0</v>
      </c>
      <c r="X43" s="154"/>
    </row>
    <row r="44" spans="1:24">
      <c r="A44" s="154"/>
      <c r="B44" s="174" t="s">
        <v>94</v>
      </c>
      <c r="C44" s="300"/>
      <c r="D44" s="342" t="s">
        <v>1283</v>
      </c>
      <c r="E44" s="343">
        <v>21</v>
      </c>
      <c r="F44" s="344" t="s">
        <v>89</v>
      </c>
      <c r="G44" s="345">
        <v>13</v>
      </c>
      <c r="H44" s="346" t="s">
        <v>1284</v>
      </c>
      <c r="I44" s="342" t="s">
        <v>1249</v>
      </c>
      <c r="J44" s="343">
        <v>21</v>
      </c>
      <c r="K44" s="344" t="s">
        <v>89</v>
      </c>
      <c r="L44" s="345">
        <v>13</v>
      </c>
      <c r="M44" s="346" t="s">
        <v>1285</v>
      </c>
      <c r="N44" s="342" t="s">
        <v>1286</v>
      </c>
      <c r="O44" s="343">
        <v>21</v>
      </c>
      <c r="P44" s="344" t="s">
        <v>89</v>
      </c>
      <c r="Q44" s="345">
        <v>15</v>
      </c>
      <c r="R44" s="346" t="s">
        <v>1214</v>
      </c>
      <c r="S44" s="342" t="s">
        <v>1287</v>
      </c>
      <c r="T44" s="343">
        <v>21</v>
      </c>
      <c r="U44" s="344" t="s">
        <v>89</v>
      </c>
      <c r="V44" s="345">
        <v>19</v>
      </c>
      <c r="W44" s="358" t="s">
        <v>1288</v>
      </c>
      <c r="X44" s="154"/>
    </row>
    <row r="45" spans="1:24">
      <c r="A45" s="154"/>
      <c r="B45" s="179"/>
      <c r="C45" s="301"/>
      <c r="D45" s="347"/>
      <c r="E45" s="348"/>
      <c r="F45" s="349" t="s">
        <v>89</v>
      </c>
      <c r="G45" s="350"/>
      <c r="H45" s="351"/>
      <c r="I45" s="347"/>
      <c r="J45" s="348"/>
      <c r="K45" s="349" t="s">
        <v>89</v>
      </c>
      <c r="L45" s="350"/>
      <c r="M45" s="351"/>
      <c r="N45" s="347"/>
      <c r="O45" s="348">
        <v>21</v>
      </c>
      <c r="P45" s="349" t="s">
        <v>89</v>
      </c>
      <c r="Q45" s="350">
        <v>16</v>
      </c>
      <c r="R45" s="351"/>
      <c r="S45" s="347"/>
      <c r="T45" s="348"/>
      <c r="U45" s="349" t="s">
        <v>89</v>
      </c>
      <c r="V45" s="350"/>
      <c r="W45" s="359"/>
      <c r="X45" s="154"/>
    </row>
    <row r="46" spans="1:24">
      <c r="A46" s="154"/>
      <c r="B46" s="174"/>
      <c r="C46" s="300"/>
      <c r="D46" s="337">
        <f>IF(E46&gt;G46,1,0)+IF(E47&gt;G47,1,0)+IF(E48&gt;G48,1,0)</f>
        <v>0</v>
      </c>
      <c r="E46" s="338">
        <v>10</v>
      </c>
      <c r="F46" s="339" t="s">
        <v>89</v>
      </c>
      <c r="G46" s="340">
        <v>21</v>
      </c>
      <c r="H46" s="341">
        <f>IF(E46&lt;G46,1,0)+IF(E47&lt;G47,1,0)+IF(E48&lt;G48,1,0)</f>
        <v>2</v>
      </c>
      <c r="I46" s="337">
        <f t="shared" ref="I46" si="72">IF(J46&gt;L46,1,0)+IF(J47&gt;L47,1,0)+IF(J48&gt;L48,1,0)</f>
        <v>2</v>
      </c>
      <c r="J46" s="338">
        <v>21</v>
      </c>
      <c r="K46" s="339" t="s">
        <v>89</v>
      </c>
      <c r="L46" s="340">
        <v>9</v>
      </c>
      <c r="M46" s="341">
        <f t="shared" ref="M46" si="73">IF(J46&lt;L46,1,0)+IF(J47&lt;L47,1,0)+IF(J48&lt;L48,1,0)</f>
        <v>1</v>
      </c>
      <c r="N46" s="337">
        <f t="shared" ref="N46" si="74">IF(O46&gt;Q46,1,0)+IF(O47&gt;Q47,1,0)+IF(O48&gt;Q48,1,0)</f>
        <v>2</v>
      </c>
      <c r="O46" s="338">
        <v>21</v>
      </c>
      <c r="P46" s="339" t="s">
        <v>89</v>
      </c>
      <c r="Q46" s="340">
        <v>9</v>
      </c>
      <c r="R46" s="341">
        <f t="shared" ref="R46" si="75">IF(O46&lt;Q46,1,0)+IF(O47&lt;Q47,1,0)+IF(O48&lt;Q48,1,0)</f>
        <v>0</v>
      </c>
      <c r="S46" s="337">
        <f t="shared" ref="S46" si="76">IF(T46&gt;V46,1,0)+IF(T47&gt;V47,1,0)+IF(T48&gt;V48,1,0)</f>
        <v>0</v>
      </c>
      <c r="T46" s="338">
        <v>19</v>
      </c>
      <c r="U46" s="339" t="s">
        <v>89</v>
      </c>
      <c r="V46" s="340">
        <v>21</v>
      </c>
      <c r="W46" s="360">
        <f t="shared" ref="W46" si="77">IF(T46&lt;V46,1,0)+IF(T47&lt;V47,1,0)+IF(T48&lt;V48,1,0)</f>
        <v>2</v>
      </c>
      <c r="X46" s="154"/>
    </row>
    <row r="47" spans="1:24">
      <c r="A47" s="154"/>
      <c r="B47" s="174" t="s">
        <v>95</v>
      </c>
      <c r="C47" s="300"/>
      <c r="D47" s="342" t="s">
        <v>1289</v>
      </c>
      <c r="E47" s="343">
        <v>12</v>
      </c>
      <c r="F47" s="344" t="s">
        <v>89</v>
      </c>
      <c r="G47" s="345">
        <v>21</v>
      </c>
      <c r="H47" s="346" t="s">
        <v>1290</v>
      </c>
      <c r="I47" s="342" t="s">
        <v>1275</v>
      </c>
      <c r="J47" s="343">
        <v>15</v>
      </c>
      <c r="K47" s="344" t="s">
        <v>89</v>
      </c>
      <c r="L47" s="345">
        <v>21</v>
      </c>
      <c r="M47" s="346" t="s">
        <v>1253</v>
      </c>
      <c r="N47" s="342" t="s">
        <v>1291</v>
      </c>
      <c r="O47" s="343">
        <v>21</v>
      </c>
      <c r="P47" s="344" t="s">
        <v>89</v>
      </c>
      <c r="Q47" s="345">
        <v>8</v>
      </c>
      <c r="R47" s="346" t="s">
        <v>1222</v>
      </c>
      <c r="S47" s="342" t="s">
        <v>1221</v>
      </c>
      <c r="T47" s="343">
        <v>13</v>
      </c>
      <c r="U47" s="344" t="s">
        <v>89</v>
      </c>
      <c r="V47" s="345">
        <v>21</v>
      </c>
      <c r="W47" s="358" t="s">
        <v>1274</v>
      </c>
      <c r="X47" s="154"/>
    </row>
    <row r="48" spans="1:24">
      <c r="A48" s="154"/>
      <c r="B48" s="174"/>
      <c r="C48" s="300"/>
      <c r="D48" s="347"/>
      <c r="E48" s="348"/>
      <c r="F48" s="349" t="s">
        <v>89</v>
      </c>
      <c r="G48" s="350"/>
      <c r="H48" s="351"/>
      <c r="I48" s="347"/>
      <c r="J48" s="348">
        <v>21</v>
      </c>
      <c r="K48" s="349" t="s">
        <v>89</v>
      </c>
      <c r="L48" s="350">
        <v>16</v>
      </c>
      <c r="M48" s="351"/>
      <c r="N48" s="347"/>
      <c r="O48" s="348"/>
      <c r="P48" s="349" t="s">
        <v>89</v>
      </c>
      <c r="Q48" s="350"/>
      <c r="R48" s="351"/>
      <c r="S48" s="347"/>
      <c r="T48" s="348"/>
      <c r="U48" s="349" t="s">
        <v>89</v>
      </c>
      <c r="V48" s="350"/>
      <c r="W48" s="359"/>
      <c r="X48" s="154"/>
    </row>
    <row r="49" spans="1:24">
      <c r="A49" s="154"/>
      <c r="B49" s="176"/>
      <c r="C49" s="302"/>
      <c r="D49" s="337">
        <f>IF(E49&gt;G49,1,0)+IF(E50&gt;G50,1,0)+IF(E51&gt;G51,1,0)</f>
        <v>2</v>
      </c>
      <c r="E49" s="338">
        <v>21</v>
      </c>
      <c r="F49" s="339" t="s">
        <v>89</v>
      </c>
      <c r="G49" s="340">
        <v>14</v>
      </c>
      <c r="H49" s="341">
        <f>IF(E49&lt;G49,1,0)+IF(E50&lt;G50,1,0)+IF(E51&lt;G51,1,0)</f>
        <v>0</v>
      </c>
      <c r="I49" s="337">
        <f t="shared" ref="I49" si="78">IF(J49&gt;L49,1,0)+IF(J50&gt;L50,1,0)+IF(J51&gt;L51,1,0)</f>
        <v>2</v>
      </c>
      <c r="J49" s="338">
        <v>21</v>
      </c>
      <c r="K49" s="339" t="s">
        <v>89</v>
      </c>
      <c r="L49" s="340">
        <v>17</v>
      </c>
      <c r="M49" s="341">
        <f t="shared" ref="M49" si="79">IF(J49&lt;L49,1,0)+IF(J50&lt;L50,1,0)+IF(J51&lt;L51,1,0)</f>
        <v>0</v>
      </c>
      <c r="N49" s="337">
        <f t="shared" ref="N49" si="80">IF(O49&gt;Q49,1,0)+IF(O50&gt;Q50,1,0)+IF(O51&gt;Q51,1,0)</f>
        <v>2</v>
      </c>
      <c r="O49" s="338">
        <v>21</v>
      </c>
      <c r="P49" s="339" t="s">
        <v>89</v>
      </c>
      <c r="Q49" s="340">
        <v>19</v>
      </c>
      <c r="R49" s="341">
        <f t="shared" ref="R49" si="81">IF(O49&lt;Q49,1,0)+IF(O50&lt;Q50,1,0)+IF(O51&lt;Q51,1,0)</f>
        <v>0</v>
      </c>
      <c r="S49" s="337">
        <f t="shared" ref="S49" si="82">IF(T49&gt;V49,1,0)+IF(T50&gt;V50,1,0)+IF(T51&gt;V51,1,0)</f>
        <v>0</v>
      </c>
      <c r="T49" s="338">
        <v>16</v>
      </c>
      <c r="U49" s="339" t="s">
        <v>89</v>
      </c>
      <c r="V49" s="340">
        <v>21</v>
      </c>
      <c r="W49" s="360">
        <f t="shared" ref="W49" si="83">IF(T49&lt;V49,1,0)+IF(T50&lt;V50,1,0)+IF(T51&lt;V51,1,0)</f>
        <v>2</v>
      </c>
      <c r="X49" s="154"/>
    </row>
    <row r="50" spans="1:24">
      <c r="A50" s="154"/>
      <c r="B50" s="174" t="s">
        <v>96</v>
      </c>
      <c r="C50" s="300"/>
      <c r="D50" s="342" t="s">
        <v>1292</v>
      </c>
      <c r="E50" s="343">
        <v>21</v>
      </c>
      <c r="F50" s="344" t="s">
        <v>89</v>
      </c>
      <c r="G50" s="345">
        <v>12</v>
      </c>
      <c r="H50" s="346" t="s">
        <v>1293</v>
      </c>
      <c r="I50" s="342" t="s">
        <v>1233</v>
      </c>
      <c r="J50" s="343">
        <v>21</v>
      </c>
      <c r="K50" s="344" t="s">
        <v>89</v>
      </c>
      <c r="L50" s="345">
        <v>13</v>
      </c>
      <c r="M50" s="346" t="s">
        <v>1285</v>
      </c>
      <c r="N50" s="342" t="s">
        <v>1240</v>
      </c>
      <c r="O50" s="343">
        <v>22</v>
      </c>
      <c r="P50" s="344" t="s">
        <v>89</v>
      </c>
      <c r="Q50" s="345">
        <v>20</v>
      </c>
      <c r="R50" s="346" t="s">
        <v>1237</v>
      </c>
      <c r="S50" s="342" t="s">
        <v>1213</v>
      </c>
      <c r="T50" s="343">
        <v>19</v>
      </c>
      <c r="U50" s="344" t="s">
        <v>89</v>
      </c>
      <c r="V50" s="345">
        <v>21</v>
      </c>
      <c r="W50" s="358" t="s">
        <v>1212</v>
      </c>
      <c r="X50" s="154"/>
    </row>
    <row r="51" spans="1:24" ht="14.25" thickBot="1">
      <c r="A51" s="154"/>
      <c r="B51" s="193"/>
      <c r="C51" s="303"/>
      <c r="D51" s="361" t="s">
        <v>1263</v>
      </c>
      <c r="E51" s="362"/>
      <c r="F51" s="363" t="s">
        <v>89</v>
      </c>
      <c r="G51" s="364"/>
      <c r="H51" s="365" t="s">
        <v>1239</v>
      </c>
      <c r="I51" s="361" t="s">
        <v>1294</v>
      </c>
      <c r="J51" s="362"/>
      <c r="K51" s="363" t="s">
        <v>89</v>
      </c>
      <c r="L51" s="364"/>
      <c r="M51" s="365" t="s">
        <v>1276</v>
      </c>
      <c r="N51" s="361" t="s">
        <v>1286</v>
      </c>
      <c r="O51" s="362"/>
      <c r="P51" s="363" t="s">
        <v>89</v>
      </c>
      <c r="Q51" s="364"/>
      <c r="R51" s="365" t="s">
        <v>1281</v>
      </c>
      <c r="S51" s="361" t="s">
        <v>1205</v>
      </c>
      <c r="T51" s="362"/>
      <c r="U51" s="363" t="s">
        <v>89</v>
      </c>
      <c r="V51" s="364"/>
      <c r="W51" s="366" t="s">
        <v>1277</v>
      </c>
      <c r="X51" s="154"/>
    </row>
    <row r="52" spans="1:24" ht="18">
      <c r="A52" s="154"/>
      <c r="B52" s="176" t="s">
        <v>97</v>
      </c>
      <c r="C52" s="177"/>
      <c r="D52" s="180">
        <f>COUNTIF(D31:D51,2)</f>
        <v>4</v>
      </c>
      <c r="E52" s="181"/>
      <c r="F52" s="182" t="s">
        <v>89</v>
      </c>
      <c r="G52" s="183"/>
      <c r="H52" s="184">
        <f>COUNTIF(H31:H51,2)</f>
        <v>3</v>
      </c>
      <c r="I52" s="180">
        <f>COUNTIF(I31:I51,2)</f>
        <v>5</v>
      </c>
      <c r="J52" s="185"/>
      <c r="K52" s="182" t="s">
        <v>89</v>
      </c>
      <c r="L52" s="186"/>
      <c r="M52" s="187">
        <f>COUNTIF(M31:M51,2)</f>
        <v>2</v>
      </c>
      <c r="N52" s="180">
        <f>COUNTIF(N31:N51,2)</f>
        <v>7</v>
      </c>
      <c r="O52" s="181"/>
      <c r="P52" s="182" t="s">
        <v>89</v>
      </c>
      <c r="Q52" s="183"/>
      <c r="R52" s="184">
        <f>COUNTIF(R31:R51,2)</f>
        <v>0</v>
      </c>
      <c r="S52" s="180">
        <f>COUNTIF(S31:S51,2)</f>
        <v>3</v>
      </c>
      <c r="T52" s="181"/>
      <c r="U52" s="182" t="s">
        <v>89</v>
      </c>
      <c r="V52" s="183"/>
      <c r="W52" s="187">
        <f>COUNTIF(W31:W51,2)</f>
        <v>4</v>
      </c>
      <c r="X52" s="154"/>
    </row>
    <row r="53" spans="1:24" ht="18">
      <c r="A53" s="154"/>
      <c r="B53" s="174" t="s">
        <v>52</v>
      </c>
      <c r="C53" s="175"/>
      <c r="D53" s="188">
        <f>SUM(D31:D51)</f>
        <v>8</v>
      </c>
      <c r="E53" s="183"/>
      <c r="F53" s="189" t="s">
        <v>98</v>
      </c>
      <c r="G53" s="183"/>
      <c r="H53" s="190">
        <f>SUM(H31:H51)</f>
        <v>6</v>
      </c>
      <c r="I53" s="188">
        <f>SUM(I31:I51)</f>
        <v>10</v>
      </c>
      <c r="J53" s="186"/>
      <c r="K53" s="189" t="s">
        <v>98</v>
      </c>
      <c r="L53" s="186"/>
      <c r="M53" s="191">
        <f>SUM(M31:M51)</f>
        <v>6</v>
      </c>
      <c r="N53" s="188">
        <f>SUM(N31:N51)</f>
        <v>14</v>
      </c>
      <c r="O53" s="192"/>
      <c r="P53" s="189" t="s">
        <v>98</v>
      </c>
      <c r="Q53" s="192"/>
      <c r="R53" s="190">
        <f>SUM(R31:R51)</f>
        <v>1</v>
      </c>
      <c r="S53" s="188">
        <f>SUM(S31:S51)</f>
        <v>6</v>
      </c>
      <c r="T53" s="192"/>
      <c r="U53" s="189" t="s">
        <v>98</v>
      </c>
      <c r="V53" s="192"/>
      <c r="W53" s="191">
        <f>SUM(W31:W51)</f>
        <v>9</v>
      </c>
      <c r="X53" s="154"/>
    </row>
    <row r="54" spans="1:24" ht="18.75" thickBot="1">
      <c r="A54" s="154"/>
      <c r="B54" s="193" t="s">
        <v>99</v>
      </c>
      <c r="C54" s="194"/>
      <c r="D54" s="195">
        <f>SUM(E31:E51)</f>
        <v>253</v>
      </c>
      <c r="E54" s="196"/>
      <c r="F54" s="197" t="s">
        <v>98</v>
      </c>
      <c r="G54" s="198"/>
      <c r="H54" s="199">
        <f>SUM(G31:G51)</f>
        <v>250</v>
      </c>
      <c r="I54" s="195">
        <f>SUM(J31:J51)</f>
        <v>301</v>
      </c>
      <c r="J54" s="200"/>
      <c r="K54" s="197" t="s">
        <v>98</v>
      </c>
      <c r="L54" s="201"/>
      <c r="M54" s="202">
        <f>SUM(L31:L51)</f>
        <v>272</v>
      </c>
      <c r="N54" s="195">
        <f>SUM(O31:O51)</f>
        <v>313</v>
      </c>
      <c r="O54" s="203"/>
      <c r="P54" s="197" t="s">
        <v>98</v>
      </c>
      <c r="Q54" s="204"/>
      <c r="R54" s="199">
        <f>SUM(Q31:Q51)</f>
        <v>220</v>
      </c>
      <c r="S54" s="195">
        <f>SUM(T31:T51)</f>
        <v>288</v>
      </c>
      <c r="T54" s="203"/>
      <c r="U54" s="197" t="s">
        <v>98</v>
      </c>
      <c r="V54" s="204"/>
      <c r="W54" s="202">
        <f>SUM(V31:V51)</f>
        <v>285</v>
      </c>
      <c r="X54" s="154"/>
    </row>
    <row r="55" spans="1:24" ht="14.25" thickBot="1">
      <c r="A55" s="208"/>
      <c r="B55" s="205" t="s">
        <v>105</v>
      </c>
      <c r="C55" s="206"/>
      <c r="D55" s="163" t="s">
        <v>106</v>
      </c>
      <c r="E55" s="164"/>
      <c r="F55" s="164"/>
      <c r="G55" s="164"/>
      <c r="H55" s="164"/>
      <c r="I55" s="164" t="s">
        <v>107</v>
      </c>
      <c r="J55" s="164"/>
      <c r="K55" s="164"/>
      <c r="L55" s="164"/>
      <c r="M55" s="165"/>
      <c r="N55" s="163" t="s">
        <v>108</v>
      </c>
      <c r="O55" s="164"/>
      <c r="P55" s="164"/>
      <c r="Q55" s="164"/>
      <c r="R55" s="164"/>
      <c r="S55" s="164" t="s">
        <v>109</v>
      </c>
      <c r="T55" s="164"/>
      <c r="U55" s="164"/>
      <c r="V55" s="164"/>
      <c r="W55" s="165"/>
      <c r="X55" s="154"/>
    </row>
    <row r="56" spans="1:24" s="212" customFormat="1" ht="14.25" thickBot="1">
      <c r="A56" s="208"/>
      <c r="B56" s="426" t="s">
        <v>88</v>
      </c>
      <c r="C56" s="427"/>
      <c r="D56" s="166" t="str">
        <f>D30</f>
        <v>ＷＢＣ</v>
      </c>
      <c r="E56" s="209">
        <f>IF(D78&lt;4,0,1)</f>
        <v>0</v>
      </c>
      <c r="F56" s="170"/>
      <c r="G56" s="210">
        <f>IF(H78&lt;4,0,1)</f>
        <v>1</v>
      </c>
      <c r="H56" s="170" t="str">
        <f>I30</f>
        <v>シャンティックBC</v>
      </c>
      <c r="I56" s="211" t="str">
        <f>M30</f>
        <v>平塚ワシントン</v>
      </c>
      <c r="J56" s="170">
        <f>IF(I78&lt;4,0,1)</f>
        <v>0</v>
      </c>
      <c r="K56" s="170"/>
      <c r="L56" s="210">
        <f>IF(M78&lt;4,0,1)</f>
        <v>1</v>
      </c>
      <c r="M56" s="171" t="str">
        <f>H30</f>
        <v>OH!NEW</v>
      </c>
      <c r="N56" s="211" t="str">
        <f>N30</f>
        <v>ルディバドミントンクラブ</v>
      </c>
      <c r="O56" s="209">
        <f>IF(N78&lt;4,0,1)</f>
        <v>1</v>
      </c>
      <c r="P56" s="170"/>
      <c r="Q56" s="210">
        <f>IF(R78&lt;4,0,1)</f>
        <v>0</v>
      </c>
      <c r="R56" s="172" t="str">
        <f>S30</f>
        <v>ＷＩＳＥ</v>
      </c>
      <c r="S56" s="211" t="str">
        <f>W30</f>
        <v>彗星クラブ</v>
      </c>
      <c r="T56" s="209">
        <f>IF(S78&lt;4,0,1)</f>
        <v>1</v>
      </c>
      <c r="U56" s="170"/>
      <c r="V56" s="210">
        <f>IF(W78&lt;4,0,1)</f>
        <v>0</v>
      </c>
      <c r="W56" s="173" t="str">
        <f>R30</f>
        <v>Young Masters</v>
      </c>
      <c r="X56" s="208"/>
    </row>
    <row r="57" spans="1:24">
      <c r="A57" s="154"/>
      <c r="B57" s="369"/>
      <c r="C57" s="370"/>
      <c r="D57" s="352">
        <f>IF(E57&gt;G57,1,0)+IF(E58&gt;G58,1,0)+IF(E59&gt;G59,1,0)</f>
        <v>2</v>
      </c>
      <c r="E57" s="353">
        <v>18</v>
      </c>
      <c r="F57" s="354" t="s">
        <v>89</v>
      </c>
      <c r="G57" s="355">
        <v>21</v>
      </c>
      <c r="H57" s="356">
        <f>IF(E57&lt;G57,1,0)+IF(E58&lt;G58,1,0)+IF(E59&lt;G59,1,0)</f>
        <v>1</v>
      </c>
      <c r="I57" s="352">
        <f t="shared" ref="I57" si="84">IF(J57&gt;L57,1,0)+IF(J58&gt;L58,1,0)+IF(J59&gt;L59,1,0)</f>
        <v>1</v>
      </c>
      <c r="J57" s="353">
        <v>21</v>
      </c>
      <c r="K57" s="354" t="s">
        <v>89</v>
      </c>
      <c r="L57" s="355">
        <v>15</v>
      </c>
      <c r="M57" s="356">
        <f t="shared" ref="M57" si="85">IF(J57&lt;L57,1,0)+IF(J58&lt;L58,1,0)+IF(J59&lt;L59,1,0)</f>
        <v>2</v>
      </c>
      <c r="N57" s="352">
        <f t="shared" ref="N57" si="86">IF(O57&gt;Q57,1,0)+IF(O58&gt;Q58,1,0)+IF(O59&gt;Q59,1,0)</f>
        <v>1</v>
      </c>
      <c r="O57" s="353">
        <v>18</v>
      </c>
      <c r="P57" s="354" t="s">
        <v>89</v>
      </c>
      <c r="Q57" s="355">
        <v>21</v>
      </c>
      <c r="R57" s="356">
        <f t="shared" ref="R57" si="87">IF(O57&lt;Q57,1,0)+IF(O58&lt;Q58,1,0)+IF(O59&lt;Q59,1,0)</f>
        <v>2</v>
      </c>
      <c r="S57" s="352">
        <f t="shared" ref="S57" si="88">IF(T57&gt;V57,1,0)+IF(T58&gt;V58,1,0)+IF(T59&gt;V59,1,0)</f>
        <v>2</v>
      </c>
      <c r="T57" s="353">
        <v>21</v>
      </c>
      <c r="U57" s="354" t="s">
        <v>89</v>
      </c>
      <c r="V57" s="355">
        <v>14</v>
      </c>
      <c r="W57" s="357">
        <f t="shared" ref="W57" si="89">IF(T57&lt;V57,1,0)+IF(T58&lt;V58,1,0)+IF(T59&lt;V59,1,0)</f>
        <v>0</v>
      </c>
      <c r="X57" s="154"/>
    </row>
    <row r="58" spans="1:24">
      <c r="A58" s="154"/>
      <c r="B58" s="174" t="s">
        <v>90</v>
      </c>
      <c r="C58" s="300"/>
      <c r="D58" s="342" t="s">
        <v>1199</v>
      </c>
      <c r="E58" s="343">
        <v>21</v>
      </c>
      <c r="F58" s="344" t="s">
        <v>89</v>
      </c>
      <c r="G58" s="345">
        <v>14</v>
      </c>
      <c r="H58" s="346" t="s">
        <v>1295</v>
      </c>
      <c r="I58" s="342" t="s">
        <v>1200</v>
      </c>
      <c r="J58" s="343">
        <v>15</v>
      </c>
      <c r="K58" s="344" t="s">
        <v>89</v>
      </c>
      <c r="L58" s="345">
        <v>21</v>
      </c>
      <c r="M58" s="346" t="s">
        <v>1296</v>
      </c>
      <c r="N58" s="342" t="s">
        <v>1211</v>
      </c>
      <c r="O58" s="343">
        <v>22</v>
      </c>
      <c r="P58" s="344" t="s">
        <v>89</v>
      </c>
      <c r="Q58" s="345">
        <v>20</v>
      </c>
      <c r="R58" s="346" t="s">
        <v>1297</v>
      </c>
      <c r="S58" s="342" t="s">
        <v>1204</v>
      </c>
      <c r="T58" s="343">
        <v>21</v>
      </c>
      <c r="U58" s="344" t="s">
        <v>89</v>
      </c>
      <c r="V58" s="345">
        <v>19</v>
      </c>
      <c r="W58" s="358" t="s">
        <v>1214</v>
      </c>
      <c r="X58" s="154"/>
    </row>
    <row r="59" spans="1:24">
      <c r="A59" s="154"/>
      <c r="B59" s="174"/>
      <c r="C59" s="301"/>
      <c r="D59" s="347" t="s">
        <v>1248</v>
      </c>
      <c r="E59" s="348">
        <v>21</v>
      </c>
      <c r="F59" s="349" t="s">
        <v>89</v>
      </c>
      <c r="G59" s="350">
        <v>17</v>
      </c>
      <c r="H59" s="351" t="s">
        <v>1249</v>
      </c>
      <c r="I59" s="347" t="s">
        <v>1276</v>
      </c>
      <c r="J59" s="348">
        <v>11</v>
      </c>
      <c r="K59" s="349" t="s">
        <v>89</v>
      </c>
      <c r="L59" s="350">
        <v>21</v>
      </c>
      <c r="M59" s="351" t="s">
        <v>1239</v>
      </c>
      <c r="N59" s="347" t="s">
        <v>1240</v>
      </c>
      <c r="O59" s="348">
        <v>13</v>
      </c>
      <c r="P59" s="349" t="s">
        <v>89</v>
      </c>
      <c r="Q59" s="350">
        <v>21</v>
      </c>
      <c r="R59" s="351" t="s">
        <v>1298</v>
      </c>
      <c r="S59" s="347" t="s">
        <v>1212</v>
      </c>
      <c r="T59" s="348"/>
      <c r="U59" s="349" t="s">
        <v>89</v>
      </c>
      <c r="V59" s="350"/>
      <c r="W59" s="359" t="s">
        <v>1206</v>
      </c>
      <c r="X59" s="154"/>
    </row>
    <row r="60" spans="1:24">
      <c r="A60" s="154"/>
      <c r="B60" s="176"/>
      <c r="C60" s="300"/>
      <c r="D60" s="337">
        <f>IF(E60&gt;G60,1,0)+IF(E61&gt;G61,1,0)+IF(E62&gt;G62,1,0)</f>
        <v>0</v>
      </c>
      <c r="E60" s="338">
        <v>19</v>
      </c>
      <c r="F60" s="339" t="s">
        <v>89</v>
      </c>
      <c r="G60" s="340">
        <v>21</v>
      </c>
      <c r="H60" s="341">
        <f>IF(E60&lt;G60,1,0)+IF(E61&lt;G61,1,0)+IF(E62&lt;G62,1,0)</f>
        <v>2</v>
      </c>
      <c r="I60" s="337">
        <f t="shared" ref="I60" si="90">IF(J60&gt;L60,1,0)+IF(J61&gt;L61,1,0)+IF(J62&gt;L62,1,0)</f>
        <v>0</v>
      </c>
      <c r="J60" s="338">
        <v>14</v>
      </c>
      <c r="K60" s="339" t="s">
        <v>89</v>
      </c>
      <c r="L60" s="340">
        <v>21</v>
      </c>
      <c r="M60" s="341">
        <f t="shared" ref="M60" si="91">IF(J60&lt;L60,1,0)+IF(J61&lt;L61,1,0)+IF(J62&lt;L62,1,0)</f>
        <v>2</v>
      </c>
      <c r="N60" s="337">
        <f t="shared" ref="N60" si="92">IF(O60&gt;Q60,1,0)+IF(O61&gt;Q61,1,0)+IF(O62&gt;Q62,1,0)</f>
        <v>1</v>
      </c>
      <c r="O60" s="338">
        <v>21</v>
      </c>
      <c r="P60" s="339" t="s">
        <v>89</v>
      </c>
      <c r="Q60" s="340">
        <v>16</v>
      </c>
      <c r="R60" s="341">
        <f t="shared" ref="R60" si="93">IF(O60&lt;Q60,1,0)+IF(O61&lt;Q61,1,0)+IF(O62&lt;Q62,1,0)</f>
        <v>2</v>
      </c>
      <c r="S60" s="337">
        <f t="shared" ref="S60" si="94">IF(T60&gt;V60,1,0)+IF(T61&gt;V61,1,0)+IF(T62&gt;V62,1,0)</f>
        <v>2</v>
      </c>
      <c r="T60" s="338">
        <v>21</v>
      </c>
      <c r="U60" s="339" t="s">
        <v>89</v>
      </c>
      <c r="V60" s="340">
        <v>9</v>
      </c>
      <c r="W60" s="360">
        <f t="shared" ref="W60" si="95">IF(T60&lt;V60,1,0)+IF(T61&lt;V61,1,0)+IF(T62&lt;V62,1,0)</f>
        <v>0</v>
      </c>
      <c r="X60" s="154"/>
    </row>
    <row r="61" spans="1:24">
      <c r="A61" s="154"/>
      <c r="B61" s="174" t="s">
        <v>91</v>
      </c>
      <c r="C61" s="300"/>
      <c r="D61" s="342" t="s">
        <v>1215</v>
      </c>
      <c r="E61" s="343">
        <v>12</v>
      </c>
      <c r="F61" s="344" t="s">
        <v>89</v>
      </c>
      <c r="G61" s="345">
        <v>21</v>
      </c>
      <c r="H61" s="346" t="s">
        <v>1275</v>
      </c>
      <c r="I61" s="342" t="s">
        <v>1243</v>
      </c>
      <c r="J61" s="343">
        <v>16</v>
      </c>
      <c r="K61" s="344" t="s">
        <v>89</v>
      </c>
      <c r="L61" s="345">
        <v>21</v>
      </c>
      <c r="M61" s="346" t="s">
        <v>1218</v>
      </c>
      <c r="N61" s="342" t="s">
        <v>1227</v>
      </c>
      <c r="O61" s="343">
        <v>17</v>
      </c>
      <c r="P61" s="344" t="s">
        <v>89</v>
      </c>
      <c r="Q61" s="345">
        <v>21</v>
      </c>
      <c r="R61" s="346" t="s">
        <v>1229</v>
      </c>
      <c r="S61" s="342" t="s">
        <v>1299</v>
      </c>
      <c r="T61" s="343">
        <v>21</v>
      </c>
      <c r="U61" s="344" t="s">
        <v>89</v>
      </c>
      <c r="V61" s="345">
        <v>12</v>
      </c>
      <c r="W61" s="358" t="s">
        <v>1222</v>
      </c>
      <c r="X61" s="154"/>
    </row>
    <row r="62" spans="1:24">
      <c r="A62" s="154"/>
      <c r="B62" s="174"/>
      <c r="C62" s="300"/>
      <c r="D62" s="347" t="s">
        <v>1223</v>
      </c>
      <c r="E62" s="348"/>
      <c r="F62" s="349" t="s">
        <v>89</v>
      </c>
      <c r="G62" s="350"/>
      <c r="H62" s="351" t="s">
        <v>1225</v>
      </c>
      <c r="I62" s="347" t="s">
        <v>1253</v>
      </c>
      <c r="J62" s="348"/>
      <c r="K62" s="349" t="s">
        <v>89</v>
      </c>
      <c r="L62" s="350"/>
      <c r="M62" s="351" t="s">
        <v>1226</v>
      </c>
      <c r="N62" s="347" t="s">
        <v>1255</v>
      </c>
      <c r="O62" s="348">
        <v>21</v>
      </c>
      <c r="P62" s="349" t="s">
        <v>89</v>
      </c>
      <c r="Q62" s="350">
        <v>23</v>
      </c>
      <c r="R62" s="351" t="s">
        <v>1300</v>
      </c>
      <c r="S62" s="347" t="s">
        <v>1228</v>
      </c>
      <c r="T62" s="348"/>
      <c r="U62" s="349" t="s">
        <v>89</v>
      </c>
      <c r="V62" s="350"/>
      <c r="W62" s="359" t="s">
        <v>1230</v>
      </c>
      <c r="X62" s="154"/>
    </row>
    <row r="63" spans="1:24">
      <c r="A63" s="154"/>
      <c r="B63" s="176"/>
      <c r="C63" s="302"/>
      <c r="D63" s="337">
        <f>IF(E63&gt;G63,1,0)+IF(E64&gt;G64,1,0)+IF(E65&gt;G65,1,0)</f>
        <v>0</v>
      </c>
      <c r="E63" s="338">
        <v>23</v>
      </c>
      <c r="F63" s="339" t="s">
        <v>89</v>
      </c>
      <c r="G63" s="340">
        <v>25</v>
      </c>
      <c r="H63" s="341">
        <f>IF(E63&lt;G63,1,0)+IF(E64&lt;G64,1,0)+IF(E65&lt;G65,1,0)</f>
        <v>2</v>
      </c>
      <c r="I63" s="337">
        <f t="shared" ref="I63" si="96">IF(J63&gt;L63,1,0)+IF(J64&gt;L64,1,0)+IF(J65&gt;L65,1,0)</f>
        <v>2</v>
      </c>
      <c r="J63" s="338">
        <v>19</v>
      </c>
      <c r="K63" s="339" t="s">
        <v>89</v>
      </c>
      <c r="L63" s="340">
        <v>21</v>
      </c>
      <c r="M63" s="341">
        <f t="shared" ref="M63" si="97">IF(J63&lt;L63,1,0)+IF(J64&lt;L64,1,0)+IF(J65&lt;L65,1,0)</f>
        <v>1</v>
      </c>
      <c r="N63" s="337">
        <f t="shared" ref="N63" si="98">IF(O63&gt;Q63,1,0)+IF(O64&gt;Q64,1,0)+IF(O65&gt;Q65,1,0)</f>
        <v>2</v>
      </c>
      <c r="O63" s="338">
        <v>21</v>
      </c>
      <c r="P63" s="339" t="s">
        <v>89</v>
      </c>
      <c r="Q63" s="340">
        <v>12</v>
      </c>
      <c r="R63" s="341">
        <f t="shared" ref="R63" si="99">IF(O63&lt;Q63,1,0)+IF(O64&lt;Q64,1,0)+IF(O65&lt;Q65,1,0)</f>
        <v>0</v>
      </c>
      <c r="S63" s="337">
        <f t="shared" ref="S63" si="100">IF(T63&gt;V63,1,0)+IF(T64&gt;V64,1,0)+IF(T65&gt;V65,1,0)</f>
        <v>2</v>
      </c>
      <c r="T63" s="338">
        <v>21</v>
      </c>
      <c r="U63" s="339" t="s">
        <v>89</v>
      </c>
      <c r="V63" s="340">
        <v>12</v>
      </c>
      <c r="W63" s="360">
        <f t="shared" ref="W63" si="101">IF(T63&lt;V63,1,0)+IF(T64&lt;V64,1,0)+IF(T65&lt;V65,1,0)</f>
        <v>0</v>
      </c>
      <c r="X63" s="154"/>
    </row>
    <row r="64" spans="1:24">
      <c r="A64" s="154"/>
      <c r="B64" s="174" t="s">
        <v>92</v>
      </c>
      <c r="C64" s="300"/>
      <c r="D64" s="342" t="s">
        <v>1231</v>
      </c>
      <c r="E64" s="343">
        <v>17</v>
      </c>
      <c r="F64" s="344" t="s">
        <v>89</v>
      </c>
      <c r="G64" s="345">
        <v>21</v>
      </c>
      <c r="H64" s="346" t="s">
        <v>1332</v>
      </c>
      <c r="I64" s="342" t="s">
        <v>1285</v>
      </c>
      <c r="J64" s="343">
        <v>21</v>
      </c>
      <c r="K64" s="344" t="s">
        <v>89</v>
      </c>
      <c r="L64" s="345">
        <v>14</v>
      </c>
      <c r="M64" s="346" t="s">
        <v>1234</v>
      </c>
      <c r="N64" s="342" t="s">
        <v>1211</v>
      </c>
      <c r="O64" s="343">
        <v>21</v>
      </c>
      <c r="P64" s="344" t="s">
        <v>89</v>
      </c>
      <c r="Q64" s="345">
        <v>14</v>
      </c>
      <c r="R64" s="346" t="s">
        <v>1287</v>
      </c>
      <c r="S64" s="342" t="s">
        <v>1277</v>
      </c>
      <c r="T64" s="343">
        <v>21</v>
      </c>
      <c r="U64" s="344" t="s">
        <v>89</v>
      </c>
      <c r="V64" s="345">
        <v>16</v>
      </c>
      <c r="W64" s="358" t="s">
        <v>1237</v>
      </c>
      <c r="X64" s="154"/>
    </row>
    <row r="65" spans="1:24">
      <c r="A65" s="154"/>
      <c r="B65" s="179"/>
      <c r="C65" s="301"/>
      <c r="D65" s="347"/>
      <c r="E65" s="348"/>
      <c r="F65" s="349" t="s">
        <v>89</v>
      </c>
      <c r="G65" s="350"/>
      <c r="H65" s="351"/>
      <c r="I65" s="347"/>
      <c r="J65" s="348">
        <v>21</v>
      </c>
      <c r="K65" s="349" t="s">
        <v>89</v>
      </c>
      <c r="L65" s="350">
        <v>14</v>
      </c>
      <c r="M65" s="351"/>
      <c r="N65" s="347"/>
      <c r="O65" s="348"/>
      <c r="P65" s="349" t="s">
        <v>89</v>
      </c>
      <c r="Q65" s="350"/>
      <c r="R65" s="351"/>
      <c r="S65" s="347"/>
      <c r="T65" s="348"/>
      <c r="U65" s="349" t="s">
        <v>89</v>
      </c>
      <c r="V65" s="350"/>
      <c r="W65" s="359"/>
      <c r="X65" s="154"/>
    </row>
    <row r="66" spans="1:24">
      <c r="A66" s="154"/>
      <c r="B66" s="174"/>
      <c r="C66" s="300"/>
      <c r="D66" s="337">
        <f>IF(E66&gt;G66,1,0)+IF(E67&gt;G67,1,0)+IF(E68&gt;G68,1,0)</f>
        <v>2</v>
      </c>
      <c r="E66" s="338">
        <v>21</v>
      </c>
      <c r="F66" s="339" t="s">
        <v>89</v>
      </c>
      <c r="G66" s="340">
        <v>16</v>
      </c>
      <c r="H66" s="341">
        <f>IF(E66&lt;G66,1,0)+IF(E67&lt;G67,1,0)+IF(E68&lt;G68,1,0)</f>
        <v>0</v>
      </c>
      <c r="I66" s="337">
        <f t="shared" ref="I66" si="102">IF(J66&gt;L66,1,0)+IF(J67&gt;L67,1,0)+IF(J68&gt;L68,1,0)</f>
        <v>1</v>
      </c>
      <c r="J66" s="338">
        <v>17</v>
      </c>
      <c r="K66" s="339" t="s">
        <v>89</v>
      </c>
      <c r="L66" s="340">
        <v>21</v>
      </c>
      <c r="M66" s="341">
        <f t="shared" ref="M66" si="103">IF(J66&lt;L66,1,0)+IF(J67&lt;L67,1,0)+IF(J68&lt;L68,1,0)</f>
        <v>2</v>
      </c>
      <c r="N66" s="337">
        <f t="shared" ref="N66" si="104">IF(O66&gt;Q66,1,0)+IF(O67&gt;Q67,1,0)+IF(O68&gt;Q68,1,0)</f>
        <v>0</v>
      </c>
      <c r="O66" s="338">
        <v>9</v>
      </c>
      <c r="P66" s="339" t="s">
        <v>89</v>
      </c>
      <c r="Q66" s="340">
        <v>21</v>
      </c>
      <c r="R66" s="341">
        <f t="shared" ref="R66" si="105">IF(O66&lt;Q66,1,0)+IF(O67&lt;Q67,1,0)+IF(O68&lt;Q68,1,0)</f>
        <v>2</v>
      </c>
      <c r="S66" s="337">
        <f t="shared" ref="S66" si="106">IF(T66&gt;V66,1,0)+IF(T67&gt;V67,1,0)+IF(T68&gt;V68,1,0)</f>
        <v>1</v>
      </c>
      <c r="T66" s="338">
        <v>21</v>
      </c>
      <c r="U66" s="339" t="s">
        <v>89</v>
      </c>
      <c r="V66" s="340">
        <v>15</v>
      </c>
      <c r="W66" s="360">
        <f t="shared" ref="W66" si="107">IF(T66&lt;V66,1,0)+IF(T67&lt;V67,1,0)+IF(T68&lt;V68,1,0)</f>
        <v>2</v>
      </c>
      <c r="X66" s="154"/>
    </row>
    <row r="67" spans="1:24">
      <c r="A67" s="154"/>
      <c r="B67" s="174" t="s">
        <v>93</v>
      </c>
      <c r="C67" s="300"/>
      <c r="D67" s="342" t="s">
        <v>1199</v>
      </c>
      <c r="E67" s="343">
        <v>21</v>
      </c>
      <c r="F67" s="344" t="s">
        <v>89</v>
      </c>
      <c r="G67" s="345">
        <v>19</v>
      </c>
      <c r="H67" s="346" t="s">
        <v>1301</v>
      </c>
      <c r="I67" s="342" t="s">
        <v>1279</v>
      </c>
      <c r="J67" s="343">
        <v>21</v>
      </c>
      <c r="K67" s="344" t="s">
        <v>89</v>
      </c>
      <c r="L67" s="345">
        <v>11</v>
      </c>
      <c r="M67" s="346" t="s">
        <v>1302</v>
      </c>
      <c r="N67" s="342" t="s">
        <v>1240</v>
      </c>
      <c r="O67" s="343">
        <v>14</v>
      </c>
      <c r="P67" s="344" t="s">
        <v>89</v>
      </c>
      <c r="Q67" s="345">
        <v>21</v>
      </c>
      <c r="R67" s="346" t="s">
        <v>1303</v>
      </c>
      <c r="S67" s="342" t="s">
        <v>1204</v>
      </c>
      <c r="T67" s="343">
        <v>14</v>
      </c>
      <c r="U67" s="344" t="s">
        <v>89</v>
      </c>
      <c r="V67" s="345">
        <v>21</v>
      </c>
      <c r="W67" s="358" t="s">
        <v>1241</v>
      </c>
      <c r="X67" s="154"/>
    </row>
    <row r="68" spans="1:24">
      <c r="A68" s="154"/>
      <c r="B68" s="174"/>
      <c r="C68" s="300"/>
      <c r="D68" s="347" t="s">
        <v>1242</v>
      </c>
      <c r="E68" s="348"/>
      <c r="F68" s="349" t="s">
        <v>89</v>
      </c>
      <c r="G68" s="350"/>
      <c r="H68" s="351" t="s">
        <v>1304</v>
      </c>
      <c r="I68" s="347" t="s">
        <v>1243</v>
      </c>
      <c r="J68" s="348">
        <v>18</v>
      </c>
      <c r="K68" s="349" t="s">
        <v>89</v>
      </c>
      <c r="L68" s="350">
        <v>21</v>
      </c>
      <c r="M68" s="351" t="s">
        <v>1305</v>
      </c>
      <c r="N68" s="347" t="s">
        <v>1227</v>
      </c>
      <c r="O68" s="348"/>
      <c r="P68" s="349" t="s">
        <v>89</v>
      </c>
      <c r="Q68" s="350"/>
      <c r="R68" s="351" t="s">
        <v>1306</v>
      </c>
      <c r="S68" s="347" t="s">
        <v>1299</v>
      </c>
      <c r="T68" s="348">
        <v>16</v>
      </c>
      <c r="U68" s="349" t="s">
        <v>89</v>
      </c>
      <c r="V68" s="350">
        <v>21</v>
      </c>
      <c r="W68" s="359" t="s">
        <v>1247</v>
      </c>
      <c r="X68" s="154"/>
    </row>
    <row r="69" spans="1:24">
      <c r="A69" s="154"/>
      <c r="B69" s="176"/>
      <c r="C69" s="302"/>
      <c r="D69" s="337">
        <f>IF(E69&gt;G69,1,0)+IF(E70&gt;G70,1,0)+IF(E71&gt;G71,1,0)</f>
        <v>0</v>
      </c>
      <c r="E69" s="338">
        <v>10</v>
      </c>
      <c r="F69" s="339" t="s">
        <v>89</v>
      </c>
      <c r="G69" s="340">
        <v>21</v>
      </c>
      <c r="H69" s="341">
        <f>IF(E69&lt;G69,1,0)+IF(E70&lt;G70,1,0)+IF(E71&lt;G71,1,0)</f>
        <v>2</v>
      </c>
      <c r="I69" s="337">
        <f t="shared" ref="I69" si="108">IF(J69&gt;L69,1,0)+IF(J70&gt;L70,1,0)+IF(J71&gt;L71,1,0)</f>
        <v>1</v>
      </c>
      <c r="J69" s="338">
        <v>21</v>
      </c>
      <c r="K69" s="339" t="s">
        <v>89</v>
      </c>
      <c r="L69" s="340">
        <v>14</v>
      </c>
      <c r="M69" s="341">
        <f t="shared" ref="M69" si="109">IF(J69&lt;L69,1,0)+IF(J70&lt;L70,1,0)+IF(J71&lt;L71,1,0)</f>
        <v>2</v>
      </c>
      <c r="N69" s="337">
        <f t="shared" ref="N69" si="110">IF(O69&gt;Q69,1,0)+IF(O70&gt;Q70,1,0)+IF(O71&gt;Q71,1,0)</f>
        <v>2</v>
      </c>
      <c r="O69" s="338">
        <v>17</v>
      </c>
      <c r="P69" s="339" t="s">
        <v>89</v>
      </c>
      <c r="Q69" s="340">
        <v>21</v>
      </c>
      <c r="R69" s="341">
        <f t="shared" ref="R69" si="111">IF(O69&lt;Q69,1,0)+IF(O70&lt;Q70,1,0)+IF(O71&lt;Q71,1,0)</f>
        <v>1</v>
      </c>
      <c r="S69" s="337">
        <f t="shared" ref="S69" si="112">IF(T69&gt;V69,1,0)+IF(T70&gt;V70,1,0)+IF(T71&gt;V71,1,0)</f>
        <v>2</v>
      </c>
      <c r="T69" s="338">
        <v>21</v>
      </c>
      <c r="U69" s="339" t="s">
        <v>89</v>
      </c>
      <c r="V69" s="340">
        <v>13</v>
      </c>
      <c r="W69" s="360">
        <f t="shared" ref="W69" si="113">IF(T69&lt;V69,1,0)+IF(T70&lt;V70,1,0)+IF(T71&lt;V71,1,0)</f>
        <v>1</v>
      </c>
      <c r="X69" s="154"/>
    </row>
    <row r="70" spans="1:24">
      <c r="A70" s="154"/>
      <c r="B70" s="174" t="s">
        <v>94</v>
      </c>
      <c r="C70" s="300"/>
      <c r="D70" s="342" t="s">
        <v>1248</v>
      </c>
      <c r="E70" s="343">
        <v>20</v>
      </c>
      <c r="F70" s="344" t="s">
        <v>89</v>
      </c>
      <c r="G70" s="345">
        <v>22</v>
      </c>
      <c r="H70" s="346" t="s">
        <v>1249</v>
      </c>
      <c r="I70" s="342" t="s">
        <v>1276</v>
      </c>
      <c r="J70" s="343">
        <v>19</v>
      </c>
      <c r="K70" s="344" t="s">
        <v>89</v>
      </c>
      <c r="L70" s="345">
        <v>21</v>
      </c>
      <c r="M70" s="346" t="s">
        <v>1268</v>
      </c>
      <c r="N70" s="342" t="s">
        <v>1250</v>
      </c>
      <c r="O70" s="343">
        <v>21</v>
      </c>
      <c r="P70" s="344" t="s">
        <v>89</v>
      </c>
      <c r="Q70" s="345">
        <v>10</v>
      </c>
      <c r="R70" s="346" t="s">
        <v>1298</v>
      </c>
      <c r="S70" s="342" t="s">
        <v>1212</v>
      </c>
      <c r="T70" s="343">
        <v>15</v>
      </c>
      <c r="U70" s="344" t="s">
        <v>89</v>
      </c>
      <c r="V70" s="345">
        <v>21</v>
      </c>
      <c r="W70" s="358" t="s">
        <v>1307</v>
      </c>
      <c r="X70" s="154"/>
    </row>
    <row r="71" spans="1:24">
      <c r="A71" s="154"/>
      <c r="B71" s="179"/>
      <c r="C71" s="301"/>
      <c r="D71" s="347"/>
      <c r="E71" s="348"/>
      <c r="F71" s="349" t="s">
        <v>89</v>
      </c>
      <c r="G71" s="350"/>
      <c r="H71" s="351"/>
      <c r="I71" s="347"/>
      <c r="J71" s="348">
        <v>18</v>
      </c>
      <c r="K71" s="349" t="s">
        <v>89</v>
      </c>
      <c r="L71" s="350">
        <v>21</v>
      </c>
      <c r="M71" s="351"/>
      <c r="N71" s="347"/>
      <c r="O71" s="348">
        <v>22</v>
      </c>
      <c r="P71" s="349" t="s">
        <v>89</v>
      </c>
      <c r="Q71" s="350">
        <v>20</v>
      </c>
      <c r="R71" s="351"/>
      <c r="S71" s="347"/>
      <c r="T71" s="348">
        <v>21</v>
      </c>
      <c r="U71" s="349" t="s">
        <v>89</v>
      </c>
      <c r="V71" s="350">
        <v>18</v>
      </c>
      <c r="W71" s="359"/>
      <c r="X71" s="154"/>
    </row>
    <row r="72" spans="1:24">
      <c r="A72" s="154"/>
      <c r="B72" s="174"/>
      <c r="C72" s="300"/>
      <c r="D72" s="337">
        <f>IF(E72&gt;G72,1,0)+IF(E73&gt;G73,1,0)+IF(E74&gt;G74,1,0)</f>
        <v>0</v>
      </c>
      <c r="E72" s="338">
        <v>0</v>
      </c>
      <c r="F72" s="339" t="s">
        <v>89</v>
      </c>
      <c r="G72" s="340">
        <v>21</v>
      </c>
      <c r="H72" s="341">
        <f>IF(E72&lt;G72,1,0)+IF(E73&lt;G73,1,0)+IF(E74&lt;G74,1,0)</f>
        <v>2</v>
      </c>
      <c r="I72" s="337">
        <f t="shared" ref="I72" si="114">IF(J72&gt;L72,1,0)+IF(J73&gt;L73,1,0)+IF(J74&gt;L74,1,0)</f>
        <v>0</v>
      </c>
      <c r="J72" s="338">
        <v>6</v>
      </c>
      <c r="K72" s="339" t="s">
        <v>89</v>
      </c>
      <c r="L72" s="340">
        <v>21</v>
      </c>
      <c r="M72" s="341">
        <f t="shared" ref="M72" si="115">IF(J72&lt;L72,1,0)+IF(J73&lt;L73,1,0)+IF(J74&lt;L74,1,0)</f>
        <v>2</v>
      </c>
      <c r="N72" s="337">
        <f t="shared" ref="N72" si="116">IF(O72&gt;Q72,1,0)+IF(O73&gt;Q73,1,0)+IF(O74&gt;Q74,1,0)</f>
        <v>2</v>
      </c>
      <c r="O72" s="338">
        <v>21</v>
      </c>
      <c r="P72" s="339" t="s">
        <v>89</v>
      </c>
      <c r="Q72" s="340">
        <v>14</v>
      </c>
      <c r="R72" s="341">
        <f t="shared" ref="R72" si="117">IF(O72&lt;Q72,1,0)+IF(O73&lt;Q73,1,0)+IF(O74&lt;Q74,1,0)</f>
        <v>1</v>
      </c>
      <c r="S72" s="337">
        <f t="shared" ref="S72" si="118">IF(T72&gt;V72,1,0)+IF(T73&gt;V73,1,0)+IF(T74&gt;V74,1,0)</f>
        <v>1</v>
      </c>
      <c r="T72" s="338">
        <v>21</v>
      </c>
      <c r="U72" s="339" t="s">
        <v>89</v>
      </c>
      <c r="V72" s="340">
        <v>23</v>
      </c>
      <c r="W72" s="360">
        <f t="shared" ref="W72" si="119">IF(T72&lt;V72,1,0)+IF(T73&lt;V73,1,0)+IF(T74&lt;V74,1,0)</f>
        <v>2</v>
      </c>
      <c r="X72" s="154"/>
    </row>
    <row r="73" spans="1:24">
      <c r="A73" s="154"/>
      <c r="B73" s="174" t="s">
        <v>95</v>
      </c>
      <c r="C73" s="300"/>
      <c r="D73" s="342" t="s">
        <v>1308</v>
      </c>
      <c r="E73" s="343">
        <v>0</v>
      </c>
      <c r="F73" s="344" t="s">
        <v>89</v>
      </c>
      <c r="G73" s="345">
        <v>21</v>
      </c>
      <c r="H73" s="346" t="s">
        <v>1275</v>
      </c>
      <c r="I73" s="342" t="s">
        <v>1253</v>
      </c>
      <c r="J73" s="343">
        <v>10</v>
      </c>
      <c r="K73" s="344" t="s">
        <v>89</v>
      </c>
      <c r="L73" s="345">
        <v>21</v>
      </c>
      <c r="M73" s="346" t="s">
        <v>1290</v>
      </c>
      <c r="N73" s="342" t="s">
        <v>1255</v>
      </c>
      <c r="O73" s="343">
        <v>19</v>
      </c>
      <c r="P73" s="344" t="s">
        <v>89</v>
      </c>
      <c r="Q73" s="345">
        <v>21</v>
      </c>
      <c r="R73" s="346" t="s">
        <v>1300</v>
      </c>
      <c r="S73" s="342" t="s">
        <v>1228</v>
      </c>
      <c r="T73" s="343">
        <v>21</v>
      </c>
      <c r="U73" s="344" t="s">
        <v>89</v>
      </c>
      <c r="V73" s="345">
        <v>18</v>
      </c>
      <c r="W73" s="358" t="s">
        <v>1230</v>
      </c>
      <c r="X73" s="154"/>
    </row>
    <row r="74" spans="1:24">
      <c r="A74" s="154"/>
      <c r="B74" s="174"/>
      <c r="C74" s="300"/>
      <c r="D74" s="347" t="s">
        <v>1328</v>
      </c>
      <c r="E74" s="348"/>
      <c r="F74" s="349" t="s">
        <v>89</v>
      </c>
      <c r="G74" s="350"/>
      <c r="H74" s="351"/>
      <c r="I74" s="347"/>
      <c r="J74" s="348"/>
      <c r="K74" s="349" t="s">
        <v>89</v>
      </c>
      <c r="L74" s="350"/>
      <c r="M74" s="351"/>
      <c r="N74" s="347"/>
      <c r="O74" s="348">
        <v>21</v>
      </c>
      <c r="P74" s="349" t="s">
        <v>89</v>
      </c>
      <c r="Q74" s="350">
        <v>8</v>
      </c>
      <c r="R74" s="351"/>
      <c r="S74" s="347"/>
      <c r="T74" s="348">
        <v>18</v>
      </c>
      <c r="U74" s="349" t="s">
        <v>89</v>
      </c>
      <c r="V74" s="350">
        <v>21</v>
      </c>
      <c r="W74" s="359"/>
      <c r="X74" s="154"/>
    </row>
    <row r="75" spans="1:24">
      <c r="A75" s="154"/>
      <c r="B75" s="176"/>
      <c r="C75" s="302"/>
      <c r="D75" s="337">
        <f>IF(E75&gt;G75,1,0)+IF(E76&gt;G76,1,0)+IF(E77&gt;G77,1,0)</f>
        <v>0</v>
      </c>
      <c r="E75" s="338">
        <v>13</v>
      </c>
      <c r="F75" s="339" t="s">
        <v>89</v>
      </c>
      <c r="G75" s="340">
        <v>21</v>
      </c>
      <c r="H75" s="341">
        <f>IF(E75&lt;G75,1,0)+IF(E76&lt;G76,1,0)+IF(E77&lt;G77,1,0)</f>
        <v>2</v>
      </c>
      <c r="I75" s="337">
        <f t="shared" ref="I75" si="120">IF(J75&gt;L75,1,0)+IF(J76&gt;L76,1,0)+IF(J77&gt;L77,1,0)</f>
        <v>0</v>
      </c>
      <c r="J75" s="338">
        <v>10</v>
      </c>
      <c r="K75" s="339" t="s">
        <v>89</v>
      </c>
      <c r="L75" s="340">
        <v>21</v>
      </c>
      <c r="M75" s="341">
        <f t="shared" ref="M75" si="121">IF(J75&lt;L75,1,0)+IF(J76&lt;L76,1,0)+IF(J77&lt;L77,1,0)</f>
        <v>2</v>
      </c>
      <c r="N75" s="337">
        <f t="shared" ref="N75" si="122">IF(O75&gt;Q75,1,0)+IF(O76&gt;Q76,1,0)+IF(O77&gt;Q77,1,0)</f>
        <v>2</v>
      </c>
      <c r="O75" s="338">
        <v>18</v>
      </c>
      <c r="P75" s="339" t="s">
        <v>89</v>
      </c>
      <c r="Q75" s="340">
        <v>21</v>
      </c>
      <c r="R75" s="341">
        <f t="shared" ref="R75" si="123">IF(O75&lt;Q75,1,0)+IF(O76&lt;Q76,1,0)+IF(O77&lt;Q77,1,0)</f>
        <v>1</v>
      </c>
      <c r="S75" s="337">
        <f t="shared" ref="S75" si="124">IF(T75&gt;V75,1,0)+IF(T76&gt;V76,1,0)+IF(T77&gt;V77,1,0)</f>
        <v>0</v>
      </c>
      <c r="T75" s="338">
        <v>15</v>
      </c>
      <c r="U75" s="339" t="s">
        <v>89</v>
      </c>
      <c r="V75" s="340">
        <v>21</v>
      </c>
      <c r="W75" s="360">
        <f t="shared" ref="W75" si="125">IF(T75&lt;V75,1,0)+IF(T76&lt;V76,1,0)+IF(T77&lt;V77,1,0)</f>
        <v>2</v>
      </c>
      <c r="X75" s="154"/>
    </row>
    <row r="76" spans="1:24">
      <c r="A76" s="154"/>
      <c r="B76" s="174" t="s">
        <v>96</v>
      </c>
      <c r="C76" s="300"/>
      <c r="D76" s="342" t="s">
        <v>1292</v>
      </c>
      <c r="E76" s="343">
        <v>21</v>
      </c>
      <c r="F76" s="344" t="s">
        <v>89</v>
      </c>
      <c r="G76" s="345">
        <v>23</v>
      </c>
      <c r="H76" s="346" t="s">
        <v>1301</v>
      </c>
      <c r="I76" s="342" t="s">
        <v>1309</v>
      </c>
      <c r="J76" s="343">
        <v>14</v>
      </c>
      <c r="K76" s="344" t="s">
        <v>89</v>
      </c>
      <c r="L76" s="345">
        <v>21</v>
      </c>
      <c r="M76" s="346" t="s">
        <v>1284</v>
      </c>
      <c r="N76" s="342" t="s">
        <v>1259</v>
      </c>
      <c r="O76" s="343">
        <v>24</v>
      </c>
      <c r="P76" s="344" t="s">
        <v>89</v>
      </c>
      <c r="Q76" s="345">
        <v>22</v>
      </c>
      <c r="R76" s="346" t="s">
        <v>1303</v>
      </c>
      <c r="S76" s="342" t="s">
        <v>1310</v>
      </c>
      <c r="T76" s="343">
        <v>14</v>
      </c>
      <c r="U76" s="344" t="s">
        <v>89</v>
      </c>
      <c r="V76" s="345">
        <v>21</v>
      </c>
      <c r="W76" s="358" t="s">
        <v>1311</v>
      </c>
      <c r="X76" s="154"/>
    </row>
    <row r="77" spans="1:24" ht="14.25" thickBot="1">
      <c r="A77" s="154"/>
      <c r="B77" s="193"/>
      <c r="C77" s="303"/>
      <c r="D77" s="361" t="s">
        <v>1312</v>
      </c>
      <c r="E77" s="362"/>
      <c r="F77" s="363" t="s">
        <v>89</v>
      </c>
      <c r="G77" s="364"/>
      <c r="H77" s="365" t="s">
        <v>1332</v>
      </c>
      <c r="I77" s="361" t="s">
        <v>1313</v>
      </c>
      <c r="J77" s="362"/>
      <c r="K77" s="363" t="s">
        <v>89</v>
      </c>
      <c r="L77" s="364"/>
      <c r="M77" s="365" t="s">
        <v>1268</v>
      </c>
      <c r="N77" s="361" t="s">
        <v>1250</v>
      </c>
      <c r="O77" s="362">
        <v>21</v>
      </c>
      <c r="P77" s="363" t="s">
        <v>89</v>
      </c>
      <c r="Q77" s="364">
        <v>15</v>
      </c>
      <c r="R77" s="365" t="s">
        <v>1287</v>
      </c>
      <c r="S77" s="390" t="s">
        <v>1334</v>
      </c>
      <c r="T77" s="362"/>
      <c r="U77" s="363" t="s">
        <v>89</v>
      </c>
      <c r="V77" s="364"/>
      <c r="W77" s="366" t="s">
        <v>1307</v>
      </c>
      <c r="X77" s="154"/>
    </row>
    <row r="78" spans="1:24" ht="18">
      <c r="A78" s="154"/>
      <c r="B78" s="176" t="s">
        <v>97</v>
      </c>
      <c r="C78" s="177"/>
      <c r="D78" s="180">
        <f>COUNTIF(D57:D77,2)</f>
        <v>2</v>
      </c>
      <c r="E78" s="181"/>
      <c r="F78" s="182" t="s">
        <v>89</v>
      </c>
      <c r="G78" s="183"/>
      <c r="H78" s="184">
        <f>COUNTIF(H57:H77,2)</f>
        <v>5</v>
      </c>
      <c r="I78" s="180">
        <f>COUNTIF(I57:I77,2)</f>
        <v>1</v>
      </c>
      <c r="J78" s="185"/>
      <c r="K78" s="182" t="s">
        <v>89</v>
      </c>
      <c r="L78" s="186"/>
      <c r="M78" s="187">
        <f>COUNTIF(M57:M77,2)</f>
        <v>6</v>
      </c>
      <c r="N78" s="180">
        <f>COUNTIF(N57:N77,2)</f>
        <v>4</v>
      </c>
      <c r="O78" s="181"/>
      <c r="P78" s="182" t="s">
        <v>89</v>
      </c>
      <c r="Q78" s="183"/>
      <c r="R78" s="184">
        <f>COUNTIF(R57:R77,2)</f>
        <v>3</v>
      </c>
      <c r="S78" s="180">
        <f>COUNTIF(S57:S77,2)</f>
        <v>4</v>
      </c>
      <c r="T78" s="181"/>
      <c r="U78" s="182" t="s">
        <v>89</v>
      </c>
      <c r="V78" s="183"/>
      <c r="W78" s="187">
        <f>COUNTIF(W57:W77,2)</f>
        <v>3</v>
      </c>
      <c r="X78" s="154"/>
    </row>
    <row r="79" spans="1:24" ht="18">
      <c r="A79" s="154"/>
      <c r="B79" s="174" t="s">
        <v>52</v>
      </c>
      <c r="C79" s="175"/>
      <c r="D79" s="188">
        <f>SUM(D57:D77)</f>
        <v>4</v>
      </c>
      <c r="E79" s="183"/>
      <c r="F79" s="189" t="s">
        <v>98</v>
      </c>
      <c r="G79" s="183"/>
      <c r="H79" s="190">
        <f>SUM(H57:H77)</f>
        <v>11</v>
      </c>
      <c r="I79" s="188">
        <f>SUM(I57:I77)</f>
        <v>5</v>
      </c>
      <c r="J79" s="186"/>
      <c r="K79" s="189" t="s">
        <v>98</v>
      </c>
      <c r="L79" s="186"/>
      <c r="M79" s="191">
        <f>SUM(M57:M77)</f>
        <v>13</v>
      </c>
      <c r="N79" s="188">
        <f>SUM(N57:N77)</f>
        <v>10</v>
      </c>
      <c r="O79" s="192"/>
      <c r="P79" s="189" t="s">
        <v>98</v>
      </c>
      <c r="Q79" s="192"/>
      <c r="R79" s="190">
        <f>SUM(R57:R77)</f>
        <v>9</v>
      </c>
      <c r="S79" s="188">
        <f>SUM(S57:S77)</f>
        <v>10</v>
      </c>
      <c r="T79" s="192"/>
      <c r="U79" s="189" t="s">
        <v>98</v>
      </c>
      <c r="V79" s="192"/>
      <c r="W79" s="191">
        <f>SUM(W57:W77)</f>
        <v>7</v>
      </c>
      <c r="X79" s="154"/>
    </row>
    <row r="80" spans="1:24" ht="18.75" thickBot="1">
      <c r="A80" s="154"/>
      <c r="B80" s="193" t="s">
        <v>99</v>
      </c>
      <c r="C80" s="194"/>
      <c r="D80" s="195">
        <f>SUM(E57:E77)</f>
        <v>237</v>
      </c>
      <c r="E80" s="196"/>
      <c r="F80" s="197" t="s">
        <v>98</v>
      </c>
      <c r="G80" s="198"/>
      <c r="H80" s="199">
        <f>SUM(G57:G77)</f>
        <v>304</v>
      </c>
      <c r="I80" s="195">
        <f>SUM(J57:J77)</f>
        <v>292</v>
      </c>
      <c r="J80" s="200"/>
      <c r="K80" s="197" t="s">
        <v>98</v>
      </c>
      <c r="L80" s="201"/>
      <c r="M80" s="202">
        <f>SUM(L57:L77)</f>
        <v>341</v>
      </c>
      <c r="N80" s="195">
        <f>SUM(O57:O77)</f>
        <v>361</v>
      </c>
      <c r="O80" s="203"/>
      <c r="P80" s="197" t="s">
        <v>98</v>
      </c>
      <c r="Q80" s="204"/>
      <c r="R80" s="199">
        <f>SUM(Q57:Q77)</f>
        <v>342</v>
      </c>
      <c r="S80" s="195">
        <f>SUM(T57:T77)</f>
        <v>323</v>
      </c>
      <c r="T80" s="203"/>
      <c r="U80" s="197" t="s">
        <v>98</v>
      </c>
      <c r="V80" s="204"/>
      <c r="W80" s="202">
        <f>SUM(V57:V77)</f>
        <v>295</v>
      </c>
      <c r="X80" s="154"/>
    </row>
    <row r="81" spans="1:24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154"/>
    </row>
    <row r="82" spans="1:24" ht="14.25" thickBot="1">
      <c r="A82" s="214"/>
      <c r="B82" s="214" t="s">
        <v>105</v>
      </c>
      <c r="C82" s="214"/>
      <c r="D82" s="214" t="s">
        <v>111</v>
      </c>
      <c r="E82" s="214"/>
      <c r="F82" s="214"/>
      <c r="G82" s="214"/>
      <c r="H82" s="214"/>
      <c r="I82" s="214" t="s">
        <v>112</v>
      </c>
      <c r="J82" s="214"/>
      <c r="K82" s="214"/>
      <c r="L82" s="214"/>
      <c r="M82" s="214"/>
      <c r="N82" s="215" t="s">
        <v>113</v>
      </c>
      <c r="O82" s="215"/>
      <c r="P82" s="215"/>
      <c r="Q82" s="215"/>
      <c r="R82" s="215"/>
      <c r="S82" s="215" t="s">
        <v>114</v>
      </c>
      <c r="T82" s="215"/>
      <c r="U82" s="215"/>
      <c r="V82" s="215"/>
      <c r="W82" s="262"/>
      <c r="X82" s="214"/>
    </row>
    <row r="83" spans="1:24" s="222" customFormat="1" ht="14.25" thickBot="1">
      <c r="A83" s="216"/>
      <c r="B83" s="428" t="s">
        <v>115</v>
      </c>
      <c r="C83" s="425"/>
      <c r="D83" s="217" t="str">
        <f>'H28秋-結果'!B24</f>
        <v>シャンティックBC</v>
      </c>
      <c r="E83" s="209">
        <f>IF(D105&lt;4,0,1)</f>
        <v>1</v>
      </c>
      <c r="F83" s="170"/>
      <c r="G83" s="210">
        <f>IF(H105&lt;4,0,1)</f>
        <v>0</v>
      </c>
      <c r="H83" s="217" t="str">
        <f>'H28秋-結果'!I24</f>
        <v>彗星クラブ</v>
      </c>
      <c r="I83" s="218" t="str">
        <f>'H28秋-結果'!B26</f>
        <v>OH ! NEW</v>
      </c>
      <c r="J83" s="170">
        <f>IF(I105&lt;4,0,1)</f>
        <v>1</v>
      </c>
      <c r="K83" s="170"/>
      <c r="L83" s="210">
        <f>IF(M105&lt;4,0,1)</f>
        <v>0</v>
      </c>
      <c r="M83" s="219" t="str">
        <f>'H28秋-結果'!I26</f>
        <v>ルディﾊﾞﾄﾞﾐﾝﾄﾝｸﾗﾌﾞ</v>
      </c>
      <c r="N83" s="217" t="str">
        <f>'H28秋-結果'!B28</f>
        <v>ＷＢＣ</v>
      </c>
      <c r="O83" s="209">
        <f>IF(N105&lt;4,0,1)</f>
        <v>0</v>
      </c>
      <c r="P83" s="170"/>
      <c r="Q83" s="210">
        <f>IF(R105&lt;4,0,1)</f>
        <v>1</v>
      </c>
      <c r="R83" s="220" t="str">
        <f>'H28秋-結果'!I28</f>
        <v>ＷＩＳＥ</v>
      </c>
      <c r="S83" s="218" t="str">
        <f>'H28秋-結果'!B30</f>
        <v>平塚ワシントン</v>
      </c>
      <c r="T83" s="209">
        <f>IF(S105&lt;4,0,1)</f>
        <v>0</v>
      </c>
      <c r="U83" s="170"/>
      <c r="V83" s="210">
        <f>IF(W105&lt;4,0,1)</f>
        <v>1</v>
      </c>
      <c r="W83" s="221" t="str">
        <f>'H28秋-結果'!I30</f>
        <v>Young Masters</v>
      </c>
      <c r="X83" s="216"/>
    </row>
    <row r="84" spans="1:24">
      <c r="A84" s="214"/>
      <c r="B84" s="369"/>
      <c r="C84" s="370"/>
      <c r="D84" s="352">
        <f>IF(E84&gt;G84,1,0)+IF(E85&gt;G85,1,0)+IF(E86&gt;G86,1,0)</f>
        <v>2</v>
      </c>
      <c r="E84" s="353">
        <v>21</v>
      </c>
      <c r="F84" s="354" t="s">
        <v>89</v>
      </c>
      <c r="G84" s="355">
        <v>15</v>
      </c>
      <c r="H84" s="356">
        <f>IF(E84&lt;G84,1,0)+IF(E85&lt;G85,1,0)+IF(E86&lt;G86,1,0)</f>
        <v>0</v>
      </c>
      <c r="I84" s="352">
        <f t="shared" ref="I84" si="126">IF(J84&gt;L84,1,0)+IF(J85&gt;L85,1,0)+IF(J86&gt;L86,1,0)</f>
        <v>2</v>
      </c>
      <c r="J84" s="353">
        <v>21</v>
      </c>
      <c r="K84" s="354" t="s">
        <v>89</v>
      </c>
      <c r="L84" s="355">
        <v>15</v>
      </c>
      <c r="M84" s="356">
        <f t="shared" ref="M84" si="127">IF(J84&lt;L84,1,0)+IF(J85&lt;L85,1,0)+IF(J86&lt;L86,1,0)</f>
        <v>0</v>
      </c>
      <c r="N84" s="352">
        <f t="shared" ref="N84" si="128">IF(O84&gt;Q84,1,0)+IF(O85&gt;Q85,1,0)+IF(O86&gt;Q86,1,0)</f>
        <v>2</v>
      </c>
      <c r="O84" s="353">
        <v>21</v>
      </c>
      <c r="P84" s="354" t="s">
        <v>89</v>
      </c>
      <c r="Q84" s="355">
        <v>14</v>
      </c>
      <c r="R84" s="356">
        <f t="shared" ref="R84" si="129">IF(O84&lt;Q84,1,0)+IF(O85&lt;Q85,1,0)+IF(O86&lt;Q86,1,0)</f>
        <v>0</v>
      </c>
      <c r="S84" s="352">
        <f t="shared" ref="S84" si="130">IF(T84&gt;V84,1,0)+IF(T85&gt;V85,1,0)+IF(T86&gt;V86,1,0)</f>
        <v>0</v>
      </c>
      <c r="T84" s="353">
        <v>14</v>
      </c>
      <c r="U84" s="354" t="s">
        <v>89</v>
      </c>
      <c r="V84" s="355">
        <v>21</v>
      </c>
      <c r="W84" s="357">
        <f t="shared" ref="W84" si="131">IF(T84&lt;V84,1,0)+IF(T85&lt;V85,1,0)+IF(T86&lt;V86,1,0)</f>
        <v>2</v>
      </c>
      <c r="X84" s="214"/>
    </row>
    <row r="85" spans="1:24">
      <c r="A85" s="214"/>
      <c r="B85" s="174" t="s">
        <v>90</v>
      </c>
      <c r="C85" s="300"/>
      <c r="D85" s="342" t="s">
        <v>1295</v>
      </c>
      <c r="E85" s="343">
        <v>22</v>
      </c>
      <c r="F85" s="344" t="s">
        <v>89</v>
      </c>
      <c r="G85" s="345">
        <v>20</v>
      </c>
      <c r="H85" s="346" t="s">
        <v>1277</v>
      </c>
      <c r="I85" s="342" t="s">
        <v>1266</v>
      </c>
      <c r="J85" s="343">
        <v>21</v>
      </c>
      <c r="K85" s="344" t="s">
        <v>89</v>
      </c>
      <c r="L85" s="345">
        <v>15</v>
      </c>
      <c r="M85" s="346" t="s">
        <v>1314</v>
      </c>
      <c r="N85" s="342" t="s">
        <v>1292</v>
      </c>
      <c r="O85" s="343">
        <v>21</v>
      </c>
      <c r="P85" s="344" t="s">
        <v>89</v>
      </c>
      <c r="Q85" s="345">
        <v>19</v>
      </c>
      <c r="R85" s="346" t="s">
        <v>1315</v>
      </c>
      <c r="S85" s="342" t="s">
        <v>1267</v>
      </c>
      <c r="T85" s="343">
        <v>11</v>
      </c>
      <c r="U85" s="344" t="s">
        <v>89</v>
      </c>
      <c r="V85" s="345">
        <v>21</v>
      </c>
      <c r="W85" s="358" t="s">
        <v>1251</v>
      </c>
      <c r="X85" s="214"/>
    </row>
    <row r="86" spans="1:24">
      <c r="A86" s="214"/>
      <c r="B86" s="174"/>
      <c r="C86" s="301"/>
      <c r="D86" s="347" t="s">
        <v>1249</v>
      </c>
      <c r="E86" s="348"/>
      <c r="F86" s="349" t="s">
        <v>89</v>
      </c>
      <c r="G86" s="350"/>
      <c r="H86" s="351" t="s">
        <v>1310</v>
      </c>
      <c r="I86" s="347" t="s">
        <v>1302</v>
      </c>
      <c r="J86" s="348"/>
      <c r="K86" s="349" t="s">
        <v>89</v>
      </c>
      <c r="L86" s="350"/>
      <c r="M86" s="351" t="s">
        <v>1250</v>
      </c>
      <c r="N86" s="347" t="s">
        <v>1199</v>
      </c>
      <c r="O86" s="348"/>
      <c r="P86" s="349" t="s">
        <v>89</v>
      </c>
      <c r="Q86" s="350"/>
      <c r="R86" s="351" t="s">
        <v>1287</v>
      </c>
      <c r="S86" s="347" t="s">
        <v>1276</v>
      </c>
      <c r="T86" s="348"/>
      <c r="U86" s="349" t="s">
        <v>89</v>
      </c>
      <c r="V86" s="350"/>
      <c r="W86" s="359" t="s">
        <v>1270</v>
      </c>
      <c r="X86" s="214"/>
    </row>
    <row r="87" spans="1:24">
      <c r="A87" s="214"/>
      <c r="B87" s="176"/>
      <c r="C87" s="300"/>
      <c r="D87" s="337">
        <f>IF(E87&gt;G87,1,0)+IF(E88&gt;G88,1,0)+IF(E89&gt;G89,1,0)</f>
        <v>0</v>
      </c>
      <c r="E87" s="338">
        <v>17</v>
      </c>
      <c r="F87" s="339" t="s">
        <v>89</v>
      </c>
      <c r="G87" s="340">
        <v>21</v>
      </c>
      <c r="H87" s="341">
        <f>IF(E87&lt;G87,1,0)+IF(E88&lt;G88,1,0)+IF(E89&lt;G89,1,0)</f>
        <v>2</v>
      </c>
      <c r="I87" s="337">
        <f t="shared" ref="I87" si="132">IF(J87&gt;L87,1,0)+IF(J88&gt;L88,1,0)+IF(J89&gt;L89,1,0)</f>
        <v>2</v>
      </c>
      <c r="J87" s="338">
        <v>21</v>
      </c>
      <c r="K87" s="339" t="s">
        <v>89</v>
      </c>
      <c r="L87" s="340">
        <v>14</v>
      </c>
      <c r="M87" s="341">
        <f t="shared" ref="M87" si="133">IF(J87&lt;L87,1,0)+IF(J88&lt;L88,1,0)+IF(J89&lt;L89,1,0)</f>
        <v>0</v>
      </c>
      <c r="N87" s="337">
        <f t="shared" ref="N87" si="134">IF(O87&gt;Q87,1,0)+IF(O88&gt;Q88,1,0)+IF(O89&gt;Q89,1,0)</f>
        <v>0</v>
      </c>
      <c r="O87" s="338">
        <v>6</v>
      </c>
      <c r="P87" s="339" t="s">
        <v>89</v>
      </c>
      <c r="Q87" s="340">
        <v>21</v>
      </c>
      <c r="R87" s="341">
        <f t="shared" ref="R87" si="135">IF(O87&lt;Q87,1,0)+IF(O88&lt;Q88,1,0)+IF(O89&lt;Q89,1,0)</f>
        <v>2</v>
      </c>
      <c r="S87" s="337">
        <f t="shared" ref="S87" si="136">IF(T87&gt;V87,1,0)+IF(T88&gt;V88,1,0)+IF(T89&gt;V89,1,0)</f>
        <v>0</v>
      </c>
      <c r="T87" s="338">
        <v>16</v>
      </c>
      <c r="U87" s="339" t="s">
        <v>89</v>
      </c>
      <c r="V87" s="340">
        <v>21</v>
      </c>
      <c r="W87" s="360">
        <f t="shared" ref="W87" si="137">IF(T87&lt;V87,1,0)+IF(T88&lt;V88,1,0)+IF(T89&lt;V89,1,0)</f>
        <v>2</v>
      </c>
      <c r="X87" s="214"/>
    </row>
    <row r="88" spans="1:24">
      <c r="A88" s="214"/>
      <c r="B88" s="174" t="s">
        <v>91</v>
      </c>
      <c r="C88" s="300"/>
      <c r="D88" s="342" t="s">
        <v>1275</v>
      </c>
      <c r="E88" s="343">
        <v>12</v>
      </c>
      <c r="F88" s="344" t="s">
        <v>89</v>
      </c>
      <c r="G88" s="345">
        <v>21</v>
      </c>
      <c r="H88" s="346" t="s">
        <v>1274</v>
      </c>
      <c r="I88" s="342" t="s">
        <v>1272</v>
      </c>
      <c r="J88" s="343">
        <v>21</v>
      </c>
      <c r="K88" s="344" t="s">
        <v>89</v>
      </c>
      <c r="L88" s="345">
        <v>16</v>
      </c>
      <c r="M88" s="346" t="s">
        <v>1316</v>
      </c>
      <c r="N88" s="342" t="s">
        <v>1242</v>
      </c>
      <c r="O88" s="343">
        <v>6</v>
      </c>
      <c r="P88" s="344" t="s">
        <v>89</v>
      </c>
      <c r="Q88" s="345">
        <v>21</v>
      </c>
      <c r="R88" s="346" t="s">
        <v>1317</v>
      </c>
      <c r="S88" s="342" t="s">
        <v>1243</v>
      </c>
      <c r="T88" s="343">
        <v>20</v>
      </c>
      <c r="U88" s="344" t="s">
        <v>89</v>
      </c>
      <c r="V88" s="345">
        <v>22</v>
      </c>
      <c r="W88" s="358" t="s">
        <v>1247</v>
      </c>
      <c r="X88" s="214"/>
    </row>
    <row r="89" spans="1:24">
      <c r="A89" s="214"/>
      <c r="B89" s="174"/>
      <c r="C89" s="300"/>
      <c r="D89" s="347" t="s">
        <v>1225</v>
      </c>
      <c r="E89" s="348"/>
      <c r="F89" s="349" t="s">
        <v>89</v>
      </c>
      <c r="G89" s="350"/>
      <c r="H89" s="351" t="s">
        <v>1318</v>
      </c>
      <c r="I89" s="347" t="s">
        <v>1319</v>
      </c>
      <c r="J89" s="348"/>
      <c r="K89" s="349" t="s">
        <v>89</v>
      </c>
      <c r="L89" s="350"/>
      <c r="M89" s="351" t="s">
        <v>1255</v>
      </c>
      <c r="N89" s="347" t="s">
        <v>1320</v>
      </c>
      <c r="O89" s="348"/>
      <c r="P89" s="349" t="s">
        <v>89</v>
      </c>
      <c r="Q89" s="350"/>
      <c r="R89" s="351" t="s">
        <v>1300</v>
      </c>
      <c r="S89" s="347" t="s">
        <v>1253</v>
      </c>
      <c r="T89" s="348"/>
      <c r="U89" s="349" t="s">
        <v>89</v>
      </c>
      <c r="V89" s="350"/>
      <c r="W89" s="359" t="s">
        <v>1230</v>
      </c>
      <c r="X89" s="214"/>
    </row>
    <row r="90" spans="1:24">
      <c r="A90" s="214"/>
      <c r="B90" s="176"/>
      <c r="C90" s="302"/>
      <c r="D90" s="337">
        <f>IF(E90&gt;G90,1,0)+IF(E91&gt;G91,1,0)+IF(E92&gt;G92,1,0)</f>
        <v>2</v>
      </c>
      <c r="E90" s="338">
        <v>21</v>
      </c>
      <c r="F90" s="339" t="s">
        <v>89</v>
      </c>
      <c r="G90" s="340">
        <v>6</v>
      </c>
      <c r="H90" s="341">
        <f>IF(E90&lt;G90,1,0)+IF(E91&lt;G91,1,0)+IF(E92&lt;G92,1,0)</f>
        <v>0</v>
      </c>
      <c r="I90" s="337">
        <f t="shared" ref="I90" si="138">IF(J90&gt;L90,1,0)+IF(J91&gt;L91,1,0)+IF(J92&gt;L92,1,0)</f>
        <v>0</v>
      </c>
      <c r="J90" s="338">
        <v>6</v>
      </c>
      <c r="K90" s="339" t="s">
        <v>89</v>
      </c>
      <c r="L90" s="340">
        <v>21</v>
      </c>
      <c r="M90" s="341">
        <f t="shared" ref="M90" si="139">IF(J90&lt;L90,1,0)+IF(J91&lt;L91,1,0)+IF(J92&lt;L92,1,0)</f>
        <v>2</v>
      </c>
      <c r="N90" s="337">
        <f t="shared" ref="N90" si="140">IF(O90&gt;Q90,1,0)+IF(O91&gt;Q91,1,0)+IF(O92&gt;Q92,1,0)</f>
        <v>0</v>
      </c>
      <c r="O90" s="338">
        <v>14</v>
      </c>
      <c r="P90" s="339" t="s">
        <v>89</v>
      </c>
      <c r="Q90" s="340">
        <v>21</v>
      </c>
      <c r="R90" s="341">
        <f t="shared" ref="R90" si="141">IF(O90&lt;Q90,1,0)+IF(O91&lt;Q91,1,0)+IF(O92&lt;Q92,1,0)</f>
        <v>2</v>
      </c>
      <c r="S90" s="337">
        <f t="shared" ref="S90" si="142">IF(T90&gt;V90,1,0)+IF(T91&gt;V91,1,0)+IF(T92&gt;V92,1,0)</f>
        <v>2</v>
      </c>
      <c r="T90" s="338">
        <v>21</v>
      </c>
      <c r="U90" s="339" t="s">
        <v>89</v>
      </c>
      <c r="V90" s="340">
        <v>19</v>
      </c>
      <c r="W90" s="360">
        <f t="shared" ref="W90" si="143">IF(T90&lt;V90,1,0)+IF(T91&lt;V91,1,0)+IF(T92&lt;V92,1,0)</f>
        <v>0</v>
      </c>
      <c r="X90" s="214"/>
    </row>
    <row r="91" spans="1:24">
      <c r="A91" s="214"/>
      <c r="B91" s="174" t="s">
        <v>92</v>
      </c>
      <c r="C91" s="300"/>
      <c r="D91" s="342" t="s">
        <v>1332</v>
      </c>
      <c r="E91" s="343">
        <v>21</v>
      </c>
      <c r="F91" s="344" t="s">
        <v>89</v>
      </c>
      <c r="G91" s="345">
        <v>9</v>
      </c>
      <c r="H91" s="346" t="s">
        <v>1321</v>
      </c>
      <c r="I91" s="342" t="s">
        <v>1284</v>
      </c>
      <c r="J91" s="343">
        <v>18</v>
      </c>
      <c r="K91" s="344" t="s">
        <v>89</v>
      </c>
      <c r="L91" s="345">
        <v>21</v>
      </c>
      <c r="M91" s="346" t="s">
        <v>1314</v>
      </c>
      <c r="N91" s="342" t="s">
        <v>1322</v>
      </c>
      <c r="O91" s="343">
        <v>16</v>
      </c>
      <c r="P91" s="344" t="s">
        <v>89</v>
      </c>
      <c r="Q91" s="345">
        <v>21</v>
      </c>
      <c r="R91" s="346" t="s">
        <v>1298</v>
      </c>
      <c r="S91" s="342" t="s">
        <v>1285</v>
      </c>
      <c r="T91" s="343">
        <v>21</v>
      </c>
      <c r="U91" s="344" t="s">
        <v>89</v>
      </c>
      <c r="V91" s="345">
        <v>18</v>
      </c>
      <c r="W91" s="358" t="s">
        <v>1311</v>
      </c>
      <c r="X91" s="214"/>
    </row>
    <row r="92" spans="1:24">
      <c r="A92" s="214"/>
      <c r="B92" s="179"/>
      <c r="C92" s="301"/>
      <c r="D92" s="347"/>
      <c r="E92" s="348"/>
      <c r="F92" s="349" t="s">
        <v>89</v>
      </c>
      <c r="G92" s="350"/>
      <c r="H92" s="351"/>
      <c r="I92" s="347"/>
      <c r="J92" s="348"/>
      <c r="K92" s="349" t="s">
        <v>89</v>
      </c>
      <c r="L92" s="350"/>
      <c r="M92" s="351"/>
      <c r="N92" s="347"/>
      <c r="O92" s="348"/>
      <c r="P92" s="349" t="s">
        <v>89</v>
      </c>
      <c r="Q92" s="350"/>
      <c r="R92" s="351"/>
      <c r="S92" s="347"/>
      <c r="T92" s="348"/>
      <c r="U92" s="349" t="s">
        <v>89</v>
      </c>
      <c r="V92" s="350"/>
      <c r="W92" s="359"/>
      <c r="X92" s="214"/>
    </row>
    <row r="93" spans="1:24">
      <c r="A93" s="214"/>
      <c r="B93" s="174"/>
      <c r="C93" s="300"/>
      <c r="D93" s="337">
        <f>IF(E93&gt;G93,1,0)+IF(E94&gt;G94,1,0)+IF(E95&gt;G95,1,0)</f>
        <v>0</v>
      </c>
      <c r="E93" s="338">
        <v>12</v>
      </c>
      <c r="F93" s="339" t="s">
        <v>89</v>
      </c>
      <c r="G93" s="340">
        <v>21</v>
      </c>
      <c r="H93" s="341">
        <f>IF(E93&lt;G93,1,0)+IF(E94&lt;G94,1,0)+IF(E95&lt;G95,1,0)</f>
        <v>2</v>
      </c>
      <c r="I93" s="337">
        <f t="shared" ref="I93" si="144">IF(J93&gt;L93,1,0)+IF(J94&gt;L94,1,0)+IF(J95&gt;L95,1,0)</f>
        <v>0</v>
      </c>
      <c r="J93" s="338">
        <v>6</v>
      </c>
      <c r="K93" s="339" t="s">
        <v>89</v>
      </c>
      <c r="L93" s="340">
        <v>21</v>
      </c>
      <c r="M93" s="341">
        <f t="shared" ref="M93" si="145">IF(J93&lt;L93,1,0)+IF(J94&lt;L94,1,0)+IF(J95&lt;L95,1,0)</f>
        <v>2</v>
      </c>
      <c r="N93" s="337">
        <f t="shared" ref="N93" si="146">IF(O93&gt;Q93,1,0)+IF(O94&gt;Q94,1,0)+IF(O95&gt;Q95,1,0)</f>
        <v>2</v>
      </c>
      <c r="O93" s="338">
        <v>22</v>
      </c>
      <c r="P93" s="339" t="s">
        <v>89</v>
      </c>
      <c r="Q93" s="340">
        <v>20</v>
      </c>
      <c r="R93" s="341">
        <f t="shared" ref="R93" si="147">IF(O93&lt;Q93,1,0)+IF(O94&lt;Q94,1,0)+IF(O95&lt;Q95,1,0)</f>
        <v>1</v>
      </c>
      <c r="S93" s="337">
        <f t="shared" ref="S93" si="148">IF(T93&gt;V93,1,0)+IF(T94&gt;V94,1,0)+IF(T95&gt;V95,1,0)</f>
        <v>0</v>
      </c>
      <c r="T93" s="338">
        <v>16</v>
      </c>
      <c r="U93" s="339" t="s">
        <v>89</v>
      </c>
      <c r="V93" s="340">
        <v>21</v>
      </c>
      <c r="W93" s="360">
        <f t="shared" ref="W93" si="149">IF(T93&lt;V93,1,0)+IF(T94&lt;V94,1,0)+IF(T95&lt;V95,1,0)</f>
        <v>2</v>
      </c>
      <c r="X93" s="214"/>
    </row>
    <row r="94" spans="1:24">
      <c r="A94" s="214"/>
      <c r="B94" s="174" t="s">
        <v>93</v>
      </c>
      <c r="C94" s="300"/>
      <c r="D94" s="342" t="s">
        <v>1301</v>
      </c>
      <c r="E94" s="343">
        <v>11</v>
      </c>
      <c r="F94" s="344" t="s">
        <v>89</v>
      </c>
      <c r="G94" s="345">
        <v>21</v>
      </c>
      <c r="H94" s="346" t="s">
        <v>1204</v>
      </c>
      <c r="I94" s="342" t="s">
        <v>1302</v>
      </c>
      <c r="J94" s="343">
        <v>12</v>
      </c>
      <c r="K94" s="344" t="s">
        <v>89</v>
      </c>
      <c r="L94" s="345">
        <v>21</v>
      </c>
      <c r="M94" s="346" t="s">
        <v>1240</v>
      </c>
      <c r="N94" s="342" t="s">
        <v>1199</v>
      </c>
      <c r="O94" s="343">
        <v>23</v>
      </c>
      <c r="P94" s="344" t="s">
        <v>89</v>
      </c>
      <c r="Q94" s="345">
        <v>25</v>
      </c>
      <c r="R94" s="346" t="s">
        <v>1303</v>
      </c>
      <c r="S94" s="342" t="s">
        <v>1279</v>
      </c>
      <c r="T94" s="343">
        <v>14</v>
      </c>
      <c r="U94" s="344" t="s">
        <v>89</v>
      </c>
      <c r="V94" s="345">
        <v>21</v>
      </c>
      <c r="W94" s="358" t="s">
        <v>1241</v>
      </c>
      <c r="X94" s="214"/>
    </row>
    <row r="95" spans="1:24">
      <c r="A95" s="214"/>
      <c r="B95" s="174"/>
      <c r="C95" s="300"/>
      <c r="D95" s="347" t="s">
        <v>1225</v>
      </c>
      <c r="E95" s="348"/>
      <c r="F95" s="349" t="s">
        <v>89</v>
      </c>
      <c r="G95" s="350"/>
      <c r="H95" s="351" t="s">
        <v>1299</v>
      </c>
      <c r="I95" s="347" t="s">
        <v>1323</v>
      </c>
      <c r="J95" s="348"/>
      <c r="K95" s="349" t="s">
        <v>89</v>
      </c>
      <c r="L95" s="350"/>
      <c r="M95" s="351" t="s">
        <v>1245</v>
      </c>
      <c r="N95" s="347" t="s">
        <v>1242</v>
      </c>
      <c r="O95" s="348">
        <v>21</v>
      </c>
      <c r="P95" s="349" t="s">
        <v>89</v>
      </c>
      <c r="Q95" s="350">
        <v>14</v>
      </c>
      <c r="R95" s="351" t="s">
        <v>1306</v>
      </c>
      <c r="S95" s="347" t="s">
        <v>1243</v>
      </c>
      <c r="T95" s="348"/>
      <c r="U95" s="349" t="s">
        <v>89</v>
      </c>
      <c r="V95" s="350"/>
      <c r="W95" s="359" t="s">
        <v>1247</v>
      </c>
      <c r="X95" s="214"/>
    </row>
    <row r="96" spans="1:24">
      <c r="A96" s="214"/>
      <c r="B96" s="176"/>
      <c r="C96" s="302"/>
      <c r="D96" s="337">
        <f>IF(E96&gt;G96,1,0)+IF(E97&gt;G97,1,0)+IF(E98&gt;G98,1,0)</f>
        <v>2</v>
      </c>
      <c r="E96" s="338">
        <v>21</v>
      </c>
      <c r="F96" s="339" t="s">
        <v>89</v>
      </c>
      <c r="G96" s="340">
        <v>15</v>
      </c>
      <c r="H96" s="341">
        <f>IF(E96&lt;G96,1,0)+IF(E97&lt;G97,1,0)+IF(E98&lt;G98,1,0)</f>
        <v>0</v>
      </c>
      <c r="I96" s="337">
        <f t="shared" ref="I96" si="150">IF(J96&gt;L96,1,0)+IF(J97&gt;L97,1,0)+IF(J98&gt;L98,1,0)</f>
        <v>1</v>
      </c>
      <c r="J96" s="338">
        <v>22</v>
      </c>
      <c r="K96" s="339" t="s">
        <v>89</v>
      </c>
      <c r="L96" s="340">
        <v>20</v>
      </c>
      <c r="M96" s="341">
        <f t="shared" ref="M96" si="151">IF(J96&lt;L96,1,0)+IF(J97&lt;L97,1,0)+IF(J98&lt;L98,1,0)</f>
        <v>2</v>
      </c>
      <c r="N96" s="337">
        <f t="shared" ref="N96" si="152">IF(O96&gt;Q96,1,0)+IF(O97&gt;Q97,1,0)+IF(O98&gt;Q98,1,0)</f>
        <v>2</v>
      </c>
      <c r="O96" s="338">
        <v>22</v>
      </c>
      <c r="P96" s="339" t="s">
        <v>89</v>
      </c>
      <c r="Q96" s="340">
        <v>24</v>
      </c>
      <c r="R96" s="341">
        <f t="shared" ref="R96" si="153">IF(O96&lt;Q96,1,0)+IF(O97&lt;Q97,1,0)+IF(O98&lt;Q98,1,0)</f>
        <v>1</v>
      </c>
      <c r="S96" s="337">
        <f t="shared" ref="S96" si="154">IF(T96&gt;V96,1,0)+IF(T97&gt;V97,1,0)+IF(T98&gt;V98,1,0)</f>
        <v>1</v>
      </c>
      <c r="T96" s="338">
        <v>21</v>
      </c>
      <c r="U96" s="339" t="s">
        <v>89</v>
      </c>
      <c r="V96" s="340">
        <v>11</v>
      </c>
      <c r="W96" s="360">
        <f t="shared" ref="W96" si="155">IF(T96&lt;V96,1,0)+IF(T97&lt;V97,1,0)+IF(T98&lt;V98,1,0)</f>
        <v>2</v>
      </c>
      <c r="X96" s="214"/>
    </row>
    <row r="97" spans="1:24">
      <c r="A97" s="214"/>
      <c r="B97" s="174" t="s">
        <v>94</v>
      </c>
      <c r="C97" s="300"/>
      <c r="D97" s="342" t="s">
        <v>1249</v>
      </c>
      <c r="E97" s="343">
        <v>21</v>
      </c>
      <c r="F97" s="344" t="s">
        <v>89</v>
      </c>
      <c r="G97" s="345">
        <v>17</v>
      </c>
      <c r="H97" s="346" t="s">
        <v>1277</v>
      </c>
      <c r="I97" s="342" t="s">
        <v>1268</v>
      </c>
      <c r="J97" s="343">
        <v>14</v>
      </c>
      <c r="K97" s="344" t="s">
        <v>89</v>
      </c>
      <c r="L97" s="345">
        <v>21</v>
      </c>
      <c r="M97" s="346" t="s">
        <v>1250</v>
      </c>
      <c r="N97" s="342" t="s">
        <v>1283</v>
      </c>
      <c r="O97" s="343">
        <v>21</v>
      </c>
      <c r="P97" s="344" t="s">
        <v>89</v>
      </c>
      <c r="Q97" s="345">
        <v>15</v>
      </c>
      <c r="R97" s="346" t="s">
        <v>1287</v>
      </c>
      <c r="S97" s="342" t="s">
        <v>1276</v>
      </c>
      <c r="T97" s="343">
        <v>15</v>
      </c>
      <c r="U97" s="344" t="s">
        <v>89</v>
      </c>
      <c r="V97" s="345">
        <v>21</v>
      </c>
      <c r="W97" s="358" t="s">
        <v>1251</v>
      </c>
      <c r="X97" s="214"/>
    </row>
    <row r="98" spans="1:24">
      <c r="A98" s="214"/>
      <c r="B98" s="179"/>
      <c r="C98" s="301"/>
      <c r="D98" s="347"/>
      <c r="E98" s="348"/>
      <c r="F98" s="349" t="s">
        <v>89</v>
      </c>
      <c r="G98" s="350"/>
      <c r="H98" s="351"/>
      <c r="I98" s="347"/>
      <c r="J98" s="348">
        <v>15</v>
      </c>
      <c r="K98" s="349" t="s">
        <v>89</v>
      </c>
      <c r="L98" s="350">
        <v>21</v>
      </c>
      <c r="M98" s="351"/>
      <c r="N98" s="347"/>
      <c r="O98" s="348">
        <v>21</v>
      </c>
      <c r="P98" s="349" t="s">
        <v>89</v>
      </c>
      <c r="Q98" s="350">
        <v>17</v>
      </c>
      <c r="R98" s="351"/>
      <c r="S98" s="347"/>
      <c r="T98" s="348">
        <v>15</v>
      </c>
      <c r="U98" s="349" t="s">
        <v>89</v>
      </c>
      <c r="V98" s="350">
        <v>21</v>
      </c>
      <c r="W98" s="359"/>
      <c r="X98" s="214"/>
    </row>
    <row r="99" spans="1:24">
      <c r="A99" s="214"/>
      <c r="B99" s="174"/>
      <c r="C99" s="300"/>
      <c r="D99" s="337">
        <f>IF(E99&gt;G99,1,0)+IF(E100&gt;G100,1,0)+IF(E101&gt;G101,1,0)</f>
        <v>0</v>
      </c>
      <c r="E99" s="338">
        <v>15</v>
      </c>
      <c r="F99" s="339" t="s">
        <v>89</v>
      </c>
      <c r="G99" s="340">
        <v>21</v>
      </c>
      <c r="H99" s="341">
        <f>IF(E99&lt;G99,1,0)+IF(E100&lt;G100,1,0)+IF(E101&lt;G101,1,0)</f>
        <v>2</v>
      </c>
      <c r="I99" s="337">
        <f t="shared" ref="I99" si="156">IF(J99&gt;L99,1,0)+IF(J100&gt;L100,1,0)+IF(J101&gt;L101,1,0)</f>
        <v>2</v>
      </c>
      <c r="J99" s="338">
        <v>21</v>
      </c>
      <c r="K99" s="339" t="s">
        <v>89</v>
      </c>
      <c r="L99" s="340">
        <v>10</v>
      </c>
      <c r="M99" s="341">
        <f t="shared" ref="M99" si="157">IF(J99&lt;L99,1,0)+IF(J100&lt;L100,1,0)+IF(J101&lt;L101,1,0)</f>
        <v>0</v>
      </c>
      <c r="N99" s="337">
        <f t="shared" ref="N99" si="158">IF(O99&gt;Q99,1,0)+IF(O100&gt;Q100,1,0)+IF(O101&gt;Q101,1,0)</f>
        <v>0</v>
      </c>
      <c r="O99" s="338">
        <v>0</v>
      </c>
      <c r="P99" s="339" t="s">
        <v>89</v>
      </c>
      <c r="Q99" s="340">
        <v>21</v>
      </c>
      <c r="R99" s="341">
        <f t="shared" ref="R99" si="159">IF(O99&lt;Q99,1,0)+IF(O100&lt;Q100,1,0)+IF(O101&lt;Q101,1,0)</f>
        <v>2</v>
      </c>
      <c r="S99" s="337">
        <f t="shared" ref="S99" si="160">IF(T99&gt;V99,1,0)+IF(T100&gt;V100,1,0)+IF(T101&gt;V101,1,0)</f>
        <v>2</v>
      </c>
      <c r="T99" s="338">
        <v>21</v>
      </c>
      <c r="U99" s="339" t="s">
        <v>89</v>
      </c>
      <c r="V99" s="340">
        <v>10</v>
      </c>
      <c r="W99" s="360">
        <f t="shared" ref="W99" si="161">IF(T99&lt;V99,1,0)+IF(T100&lt;V100,1,0)+IF(T101&lt;V101,1,0)</f>
        <v>0</v>
      </c>
      <c r="X99" s="214"/>
    </row>
    <row r="100" spans="1:24">
      <c r="A100" s="214"/>
      <c r="B100" s="174" t="s">
        <v>95</v>
      </c>
      <c r="C100" s="300"/>
      <c r="D100" s="342" t="s">
        <v>1275</v>
      </c>
      <c r="E100" s="343">
        <v>18</v>
      </c>
      <c r="F100" s="344" t="s">
        <v>89</v>
      </c>
      <c r="G100" s="345">
        <v>21</v>
      </c>
      <c r="H100" s="346" t="s">
        <v>1274</v>
      </c>
      <c r="I100" s="342" t="s">
        <v>1290</v>
      </c>
      <c r="J100" s="343">
        <v>23</v>
      </c>
      <c r="K100" s="344" t="s">
        <v>89</v>
      </c>
      <c r="L100" s="345">
        <v>21</v>
      </c>
      <c r="M100" s="346" t="s">
        <v>1255</v>
      </c>
      <c r="N100" s="342" t="s">
        <v>1308</v>
      </c>
      <c r="O100" s="343">
        <v>0</v>
      </c>
      <c r="P100" s="344" t="s">
        <v>89</v>
      </c>
      <c r="Q100" s="345">
        <v>21</v>
      </c>
      <c r="R100" s="346" t="s">
        <v>1300</v>
      </c>
      <c r="S100" s="342" t="s">
        <v>1253</v>
      </c>
      <c r="T100" s="343">
        <v>21</v>
      </c>
      <c r="U100" s="344" t="s">
        <v>89</v>
      </c>
      <c r="V100" s="345">
        <v>11</v>
      </c>
      <c r="W100" s="358" t="s">
        <v>1324</v>
      </c>
      <c r="X100" s="214"/>
    </row>
    <row r="101" spans="1:24">
      <c r="A101" s="214"/>
      <c r="B101" s="174"/>
      <c r="C101" s="300"/>
      <c r="D101" s="347"/>
      <c r="E101" s="348"/>
      <c r="F101" s="349" t="s">
        <v>89</v>
      </c>
      <c r="G101" s="350"/>
      <c r="H101" s="351"/>
      <c r="I101" s="347"/>
      <c r="J101" s="348"/>
      <c r="K101" s="349" t="s">
        <v>89</v>
      </c>
      <c r="L101" s="350"/>
      <c r="M101" s="351"/>
      <c r="N101" s="347" t="s">
        <v>1328</v>
      </c>
      <c r="O101" s="348"/>
      <c r="P101" s="349" t="s">
        <v>89</v>
      </c>
      <c r="Q101" s="350"/>
      <c r="R101" s="351"/>
      <c r="S101" s="347"/>
      <c r="T101" s="348"/>
      <c r="U101" s="349" t="s">
        <v>89</v>
      </c>
      <c r="V101" s="350"/>
      <c r="W101" s="359"/>
      <c r="X101" s="214"/>
    </row>
    <row r="102" spans="1:24">
      <c r="A102" s="214"/>
      <c r="B102" s="176"/>
      <c r="C102" s="302"/>
      <c r="D102" s="337">
        <f>IF(E102&gt;G102,1,0)+IF(E103&gt;G103,1,0)+IF(E104&gt;G104,1,0)</f>
        <v>2</v>
      </c>
      <c r="E102" s="338">
        <v>21</v>
      </c>
      <c r="F102" s="339" t="s">
        <v>89</v>
      </c>
      <c r="G102" s="340">
        <v>14</v>
      </c>
      <c r="H102" s="341">
        <f>IF(E102&lt;G102,1,0)+IF(E103&lt;G103,1,0)+IF(E104&lt;G104,1,0)</f>
        <v>0</v>
      </c>
      <c r="I102" s="337">
        <f t="shared" ref="I102" si="162">IF(J102&gt;L102,1,0)+IF(J103&gt;L103,1,0)+IF(J104&gt;L104,1,0)</f>
        <v>2</v>
      </c>
      <c r="J102" s="338">
        <v>21</v>
      </c>
      <c r="K102" s="339" t="s">
        <v>89</v>
      </c>
      <c r="L102" s="340">
        <v>14</v>
      </c>
      <c r="M102" s="341">
        <f t="shared" ref="M102" si="163">IF(J102&lt;L102,1,0)+IF(J103&lt;L103,1,0)+IF(J104&lt;L104,1,0)</f>
        <v>0</v>
      </c>
      <c r="N102" s="337">
        <f t="shared" ref="N102" si="164">IF(O102&gt;Q102,1,0)+IF(O103&gt;Q103,1,0)+IF(O104&gt;Q104,1,0)</f>
        <v>0</v>
      </c>
      <c r="O102" s="338">
        <v>11</v>
      </c>
      <c r="P102" s="339" t="s">
        <v>89</v>
      </c>
      <c r="Q102" s="340">
        <v>21</v>
      </c>
      <c r="R102" s="341">
        <f t="shared" ref="R102" si="165">IF(O102&lt;Q102,1,0)+IF(O103&lt;Q103,1,0)+IF(O104&lt;Q104,1,0)</f>
        <v>2</v>
      </c>
      <c r="S102" s="337">
        <f t="shared" ref="S102" si="166">IF(T102&gt;V102,1,0)+IF(T103&gt;V103,1,0)+IF(T104&gt;V104,1,0)</f>
        <v>0</v>
      </c>
      <c r="T102" s="338">
        <v>17</v>
      </c>
      <c r="U102" s="339" t="s">
        <v>89</v>
      </c>
      <c r="V102" s="340">
        <v>21</v>
      </c>
      <c r="W102" s="360">
        <f t="shared" ref="W102" si="167">IF(T102&lt;V102,1,0)+IF(T103&lt;V103,1,0)+IF(T104&lt;V104,1,0)</f>
        <v>2</v>
      </c>
      <c r="X102" s="214"/>
    </row>
    <row r="103" spans="1:24">
      <c r="A103" s="214"/>
      <c r="B103" s="174" t="s">
        <v>96</v>
      </c>
      <c r="C103" s="300"/>
      <c r="D103" s="342" t="s">
        <v>1301</v>
      </c>
      <c r="E103" s="343">
        <v>22</v>
      </c>
      <c r="F103" s="344" t="s">
        <v>89</v>
      </c>
      <c r="G103" s="345">
        <v>20</v>
      </c>
      <c r="H103" s="346" t="s">
        <v>1204</v>
      </c>
      <c r="I103" s="342" t="s">
        <v>1284</v>
      </c>
      <c r="J103" s="343">
        <v>21</v>
      </c>
      <c r="K103" s="344" t="s">
        <v>89</v>
      </c>
      <c r="L103" s="345">
        <v>17</v>
      </c>
      <c r="M103" s="346" t="s">
        <v>1325</v>
      </c>
      <c r="N103" s="342" t="s">
        <v>1322</v>
      </c>
      <c r="O103" s="343">
        <v>14</v>
      </c>
      <c r="P103" s="344" t="s">
        <v>89</v>
      </c>
      <c r="Q103" s="345">
        <v>21</v>
      </c>
      <c r="R103" s="346" t="s">
        <v>1297</v>
      </c>
      <c r="S103" s="342" t="s">
        <v>1309</v>
      </c>
      <c r="T103" s="343">
        <v>18</v>
      </c>
      <c r="U103" s="344" t="s">
        <v>89</v>
      </c>
      <c r="V103" s="345">
        <v>21</v>
      </c>
      <c r="W103" s="358" t="s">
        <v>1326</v>
      </c>
      <c r="X103" s="214"/>
    </row>
    <row r="104" spans="1:24" ht="14.25" thickBot="1">
      <c r="A104" s="214"/>
      <c r="B104" s="193"/>
      <c r="C104" s="303"/>
      <c r="D104" s="361" t="s">
        <v>1333</v>
      </c>
      <c r="E104" s="362"/>
      <c r="F104" s="363" t="s">
        <v>89</v>
      </c>
      <c r="G104" s="364"/>
      <c r="H104" s="365" t="s">
        <v>1212</v>
      </c>
      <c r="I104" s="361" t="s">
        <v>1268</v>
      </c>
      <c r="J104" s="362"/>
      <c r="K104" s="363" t="s">
        <v>89</v>
      </c>
      <c r="L104" s="364"/>
      <c r="M104" s="365" t="s">
        <v>1240</v>
      </c>
      <c r="N104" s="361" t="s">
        <v>1283</v>
      </c>
      <c r="O104" s="362"/>
      <c r="P104" s="363" t="s">
        <v>89</v>
      </c>
      <c r="Q104" s="364"/>
      <c r="R104" s="365" t="s">
        <v>1298</v>
      </c>
      <c r="S104" s="361" t="s">
        <v>1327</v>
      </c>
      <c r="T104" s="362"/>
      <c r="U104" s="363" t="s">
        <v>89</v>
      </c>
      <c r="V104" s="364"/>
      <c r="W104" s="366" t="s">
        <v>1241</v>
      </c>
      <c r="X104" s="214"/>
    </row>
    <row r="105" spans="1:24" ht="18">
      <c r="A105" s="214"/>
      <c r="B105" s="369" t="s">
        <v>97</v>
      </c>
      <c r="C105" s="370"/>
      <c r="D105" s="223">
        <f>COUNTIF(D84:D104,2)</f>
        <v>4</v>
      </c>
      <c r="E105" s="181"/>
      <c r="F105" s="182" t="s">
        <v>89</v>
      </c>
      <c r="G105" s="183"/>
      <c r="H105" s="184">
        <f>COUNTIF(H84:H104,2)</f>
        <v>3</v>
      </c>
      <c r="I105" s="180">
        <f>COUNTIF(I84:I104,2)</f>
        <v>4</v>
      </c>
      <c r="J105" s="185"/>
      <c r="K105" s="182" t="s">
        <v>89</v>
      </c>
      <c r="L105" s="186"/>
      <c r="M105" s="187">
        <f>COUNTIF(M84:M104,2)</f>
        <v>3</v>
      </c>
      <c r="N105" s="223">
        <f>COUNTIF(N84:N104,2)</f>
        <v>3</v>
      </c>
      <c r="O105" s="181"/>
      <c r="P105" s="182" t="s">
        <v>89</v>
      </c>
      <c r="Q105" s="183"/>
      <c r="R105" s="184">
        <f>COUNTIF(R84:R104,2)</f>
        <v>4</v>
      </c>
      <c r="S105" s="180">
        <f>COUNTIF(S84:S104,2)</f>
        <v>2</v>
      </c>
      <c r="T105" s="181"/>
      <c r="U105" s="182" t="s">
        <v>89</v>
      </c>
      <c r="V105" s="183"/>
      <c r="W105" s="187">
        <f>COUNTIF(W84:W104,2)</f>
        <v>5</v>
      </c>
      <c r="X105" s="214"/>
    </row>
    <row r="106" spans="1:24" ht="18">
      <c r="A106" s="214"/>
      <c r="B106" s="174" t="s">
        <v>52</v>
      </c>
      <c r="C106" s="300"/>
      <c r="D106" s="224">
        <f>SUM(D84:D104)</f>
        <v>8</v>
      </c>
      <c r="E106" s="183"/>
      <c r="F106" s="189" t="s">
        <v>98</v>
      </c>
      <c r="G106" s="183"/>
      <c r="H106" s="190">
        <f>SUM(H84:H104)</f>
        <v>6</v>
      </c>
      <c r="I106" s="188">
        <f>SUM(I84:I104)</f>
        <v>9</v>
      </c>
      <c r="J106" s="186"/>
      <c r="K106" s="189" t="s">
        <v>98</v>
      </c>
      <c r="L106" s="186"/>
      <c r="M106" s="191">
        <f>SUM(M84:M104)</f>
        <v>6</v>
      </c>
      <c r="N106" s="224">
        <f>SUM(N84:N104)</f>
        <v>6</v>
      </c>
      <c r="O106" s="192"/>
      <c r="P106" s="189" t="s">
        <v>98</v>
      </c>
      <c r="Q106" s="192"/>
      <c r="R106" s="190">
        <f>SUM(R84:R104)</f>
        <v>10</v>
      </c>
      <c r="S106" s="188">
        <f>SUM(S84:S104)</f>
        <v>5</v>
      </c>
      <c r="T106" s="192"/>
      <c r="U106" s="189" t="s">
        <v>98</v>
      </c>
      <c r="V106" s="192"/>
      <c r="W106" s="191">
        <f>SUM(W84:W104)</f>
        <v>10</v>
      </c>
      <c r="X106" s="214"/>
    </row>
    <row r="107" spans="1:24" ht="18.75" thickBot="1">
      <c r="A107" s="214"/>
      <c r="B107" s="193" t="s">
        <v>99</v>
      </c>
      <c r="C107" s="303"/>
      <c r="D107" s="225">
        <f>SUM(E84:E104)</f>
        <v>255</v>
      </c>
      <c r="E107" s="196"/>
      <c r="F107" s="197" t="s">
        <v>98</v>
      </c>
      <c r="G107" s="198"/>
      <c r="H107" s="199">
        <f>SUM(G84:G104)</f>
        <v>242</v>
      </c>
      <c r="I107" s="195">
        <f>SUM(J84:J104)</f>
        <v>263</v>
      </c>
      <c r="J107" s="200"/>
      <c r="K107" s="197" t="s">
        <v>98</v>
      </c>
      <c r="L107" s="201"/>
      <c r="M107" s="202">
        <f>SUM(L84:L104)</f>
        <v>268</v>
      </c>
      <c r="N107" s="225">
        <f>SUM(O84:O104)</f>
        <v>239</v>
      </c>
      <c r="O107" s="203"/>
      <c r="P107" s="197" t="s">
        <v>98</v>
      </c>
      <c r="Q107" s="204"/>
      <c r="R107" s="199">
        <f>SUM(Q84:Q104)</f>
        <v>316</v>
      </c>
      <c r="S107" s="195">
        <f>SUM(T84:T104)</f>
        <v>261</v>
      </c>
      <c r="T107" s="203"/>
      <c r="U107" s="197" t="s">
        <v>98</v>
      </c>
      <c r="V107" s="204"/>
      <c r="W107" s="202">
        <f>SUM(V84:V104)</f>
        <v>280</v>
      </c>
      <c r="X107" s="214"/>
    </row>
    <row r="108" spans="1:24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26"/>
      <c r="S108" s="214"/>
      <c r="T108" s="214"/>
      <c r="U108" s="214"/>
      <c r="V108" s="214"/>
      <c r="W108" s="226"/>
      <c r="X108" s="214"/>
    </row>
  </sheetData>
  <sheetProtection sheet="1" objects="1" scenarios="1"/>
  <mergeCells count="5">
    <mergeCell ref="B2:C2"/>
    <mergeCell ref="B4:C4"/>
    <mergeCell ref="B30:C30"/>
    <mergeCell ref="B56:C56"/>
    <mergeCell ref="B83:C83"/>
  </mergeCells>
  <phoneticPr fontId="1"/>
  <printOptions horizontalCentered="1" verticalCentered="1"/>
  <pageMargins left="0.19685039370078741" right="0.27559055118110237" top="0.39370078740157483" bottom="0.19685039370078741" header="0.51181102362204722" footer="0.51181102362204722"/>
  <pageSetup paperSize="8" scale="83" orientation="portrait" horizontalDpi="300" verticalDpi="300" r:id="rId1"/>
  <headerFooter alignWithMargins="0"/>
  <rowBreaks count="1" manualBreakCount="1">
    <brk id="81" min="1" max="2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108"/>
  <sheetViews>
    <sheetView showGridLines="0" topLeftCell="A80" zoomScale="90" zoomScaleNormal="90" workbookViewId="0">
      <selection activeCell="D109" sqref="D109"/>
    </sheetView>
  </sheetViews>
  <sheetFormatPr defaultRowHeight="13.5"/>
  <cols>
    <col min="1" max="1" width="3.625" style="156" customWidth="1"/>
    <col min="2" max="2" width="4.5" style="156" customWidth="1"/>
    <col min="3" max="3" width="6.875" style="156" customWidth="1"/>
    <col min="4" max="4" width="15.625" style="156" customWidth="1"/>
    <col min="5" max="7" width="3.125" style="156" customWidth="1"/>
    <col min="8" max="9" width="15.625" style="156" customWidth="1"/>
    <col min="10" max="12" width="3.125" style="156" customWidth="1"/>
    <col min="13" max="13" width="15.625" style="156" customWidth="1"/>
    <col min="14" max="14" width="15.25" style="156" customWidth="1"/>
    <col min="15" max="17" width="3.125" style="156" customWidth="1"/>
    <col min="18" max="18" width="15.625" style="156" customWidth="1"/>
    <col min="19" max="19" width="15.25" style="156" customWidth="1"/>
    <col min="20" max="22" width="3.125" style="156" customWidth="1"/>
    <col min="23" max="23" width="15.625" style="156" customWidth="1"/>
    <col min="24" max="24" width="4.125" style="156" customWidth="1"/>
    <col min="25" max="256" width="9" style="156"/>
    <col min="257" max="257" width="3.625" style="156" customWidth="1"/>
    <col min="258" max="258" width="4.5" style="156" customWidth="1"/>
    <col min="259" max="259" width="6.875" style="156" customWidth="1"/>
    <col min="260" max="260" width="15.625" style="156" customWidth="1"/>
    <col min="261" max="263" width="3.125" style="156" customWidth="1"/>
    <col min="264" max="265" width="15.625" style="156" customWidth="1"/>
    <col min="266" max="268" width="3.125" style="156" customWidth="1"/>
    <col min="269" max="269" width="15.625" style="156" customWidth="1"/>
    <col min="270" max="270" width="15.25" style="156" customWidth="1"/>
    <col min="271" max="273" width="3.125" style="156" customWidth="1"/>
    <col min="274" max="274" width="15.625" style="156" customWidth="1"/>
    <col min="275" max="275" width="15.25" style="156" customWidth="1"/>
    <col min="276" max="278" width="3.125" style="156" customWidth="1"/>
    <col min="279" max="279" width="15.625" style="156" customWidth="1"/>
    <col min="280" max="280" width="4.125" style="156" customWidth="1"/>
    <col min="281" max="512" width="9" style="156"/>
    <col min="513" max="513" width="3.625" style="156" customWidth="1"/>
    <col min="514" max="514" width="4.5" style="156" customWidth="1"/>
    <col min="515" max="515" width="6.875" style="156" customWidth="1"/>
    <col min="516" max="516" width="15.625" style="156" customWidth="1"/>
    <col min="517" max="519" width="3.125" style="156" customWidth="1"/>
    <col min="520" max="521" width="15.625" style="156" customWidth="1"/>
    <col min="522" max="524" width="3.125" style="156" customWidth="1"/>
    <col min="525" max="525" width="15.625" style="156" customWidth="1"/>
    <col min="526" max="526" width="15.25" style="156" customWidth="1"/>
    <col min="527" max="529" width="3.125" style="156" customWidth="1"/>
    <col min="530" max="530" width="15.625" style="156" customWidth="1"/>
    <col min="531" max="531" width="15.25" style="156" customWidth="1"/>
    <col min="532" max="534" width="3.125" style="156" customWidth="1"/>
    <col min="535" max="535" width="15.625" style="156" customWidth="1"/>
    <col min="536" max="536" width="4.125" style="156" customWidth="1"/>
    <col min="537" max="768" width="9" style="156"/>
    <col min="769" max="769" width="3.625" style="156" customWidth="1"/>
    <col min="770" max="770" width="4.5" style="156" customWidth="1"/>
    <col min="771" max="771" width="6.875" style="156" customWidth="1"/>
    <col min="772" max="772" width="15.625" style="156" customWidth="1"/>
    <col min="773" max="775" width="3.125" style="156" customWidth="1"/>
    <col min="776" max="777" width="15.625" style="156" customWidth="1"/>
    <col min="778" max="780" width="3.125" style="156" customWidth="1"/>
    <col min="781" max="781" width="15.625" style="156" customWidth="1"/>
    <col min="782" max="782" width="15.25" style="156" customWidth="1"/>
    <col min="783" max="785" width="3.125" style="156" customWidth="1"/>
    <col min="786" max="786" width="15.625" style="156" customWidth="1"/>
    <col min="787" max="787" width="15.25" style="156" customWidth="1"/>
    <col min="788" max="790" width="3.125" style="156" customWidth="1"/>
    <col min="791" max="791" width="15.625" style="156" customWidth="1"/>
    <col min="792" max="792" width="4.125" style="156" customWidth="1"/>
    <col min="793" max="1024" width="9" style="156"/>
    <col min="1025" max="1025" width="3.625" style="156" customWidth="1"/>
    <col min="1026" max="1026" width="4.5" style="156" customWidth="1"/>
    <col min="1027" max="1027" width="6.875" style="156" customWidth="1"/>
    <col min="1028" max="1028" width="15.625" style="156" customWidth="1"/>
    <col min="1029" max="1031" width="3.125" style="156" customWidth="1"/>
    <col min="1032" max="1033" width="15.625" style="156" customWidth="1"/>
    <col min="1034" max="1036" width="3.125" style="156" customWidth="1"/>
    <col min="1037" max="1037" width="15.625" style="156" customWidth="1"/>
    <col min="1038" max="1038" width="15.25" style="156" customWidth="1"/>
    <col min="1039" max="1041" width="3.125" style="156" customWidth="1"/>
    <col min="1042" max="1042" width="15.625" style="156" customWidth="1"/>
    <col min="1043" max="1043" width="15.25" style="156" customWidth="1"/>
    <col min="1044" max="1046" width="3.125" style="156" customWidth="1"/>
    <col min="1047" max="1047" width="15.625" style="156" customWidth="1"/>
    <col min="1048" max="1048" width="4.125" style="156" customWidth="1"/>
    <col min="1049" max="1280" width="9" style="156"/>
    <col min="1281" max="1281" width="3.625" style="156" customWidth="1"/>
    <col min="1282" max="1282" width="4.5" style="156" customWidth="1"/>
    <col min="1283" max="1283" width="6.875" style="156" customWidth="1"/>
    <col min="1284" max="1284" width="15.625" style="156" customWidth="1"/>
    <col min="1285" max="1287" width="3.125" style="156" customWidth="1"/>
    <col min="1288" max="1289" width="15.625" style="156" customWidth="1"/>
    <col min="1290" max="1292" width="3.125" style="156" customWidth="1"/>
    <col min="1293" max="1293" width="15.625" style="156" customWidth="1"/>
    <col min="1294" max="1294" width="15.25" style="156" customWidth="1"/>
    <col min="1295" max="1297" width="3.125" style="156" customWidth="1"/>
    <col min="1298" max="1298" width="15.625" style="156" customWidth="1"/>
    <col min="1299" max="1299" width="15.25" style="156" customWidth="1"/>
    <col min="1300" max="1302" width="3.125" style="156" customWidth="1"/>
    <col min="1303" max="1303" width="15.625" style="156" customWidth="1"/>
    <col min="1304" max="1304" width="4.125" style="156" customWidth="1"/>
    <col min="1305" max="1536" width="9" style="156"/>
    <col min="1537" max="1537" width="3.625" style="156" customWidth="1"/>
    <col min="1538" max="1538" width="4.5" style="156" customWidth="1"/>
    <col min="1539" max="1539" width="6.875" style="156" customWidth="1"/>
    <col min="1540" max="1540" width="15.625" style="156" customWidth="1"/>
    <col min="1541" max="1543" width="3.125" style="156" customWidth="1"/>
    <col min="1544" max="1545" width="15.625" style="156" customWidth="1"/>
    <col min="1546" max="1548" width="3.125" style="156" customWidth="1"/>
    <col min="1549" max="1549" width="15.625" style="156" customWidth="1"/>
    <col min="1550" max="1550" width="15.25" style="156" customWidth="1"/>
    <col min="1551" max="1553" width="3.125" style="156" customWidth="1"/>
    <col min="1554" max="1554" width="15.625" style="156" customWidth="1"/>
    <col min="1555" max="1555" width="15.25" style="156" customWidth="1"/>
    <col min="1556" max="1558" width="3.125" style="156" customWidth="1"/>
    <col min="1559" max="1559" width="15.625" style="156" customWidth="1"/>
    <col min="1560" max="1560" width="4.125" style="156" customWidth="1"/>
    <col min="1561" max="1792" width="9" style="156"/>
    <col min="1793" max="1793" width="3.625" style="156" customWidth="1"/>
    <col min="1794" max="1794" width="4.5" style="156" customWidth="1"/>
    <col min="1795" max="1795" width="6.875" style="156" customWidth="1"/>
    <col min="1796" max="1796" width="15.625" style="156" customWidth="1"/>
    <col min="1797" max="1799" width="3.125" style="156" customWidth="1"/>
    <col min="1800" max="1801" width="15.625" style="156" customWidth="1"/>
    <col min="1802" max="1804" width="3.125" style="156" customWidth="1"/>
    <col min="1805" max="1805" width="15.625" style="156" customWidth="1"/>
    <col min="1806" max="1806" width="15.25" style="156" customWidth="1"/>
    <col min="1807" max="1809" width="3.125" style="156" customWidth="1"/>
    <col min="1810" max="1810" width="15.625" style="156" customWidth="1"/>
    <col min="1811" max="1811" width="15.25" style="156" customWidth="1"/>
    <col min="1812" max="1814" width="3.125" style="156" customWidth="1"/>
    <col min="1815" max="1815" width="15.625" style="156" customWidth="1"/>
    <col min="1816" max="1816" width="4.125" style="156" customWidth="1"/>
    <col min="1817" max="2048" width="9" style="156"/>
    <col min="2049" max="2049" width="3.625" style="156" customWidth="1"/>
    <col min="2050" max="2050" width="4.5" style="156" customWidth="1"/>
    <col min="2051" max="2051" width="6.875" style="156" customWidth="1"/>
    <col min="2052" max="2052" width="15.625" style="156" customWidth="1"/>
    <col min="2053" max="2055" width="3.125" style="156" customWidth="1"/>
    <col min="2056" max="2057" width="15.625" style="156" customWidth="1"/>
    <col min="2058" max="2060" width="3.125" style="156" customWidth="1"/>
    <col min="2061" max="2061" width="15.625" style="156" customWidth="1"/>
    <col min="2062" max="2062" width="15.25" style="156" customWidth="1"/>
    <col min="2063" max="2065" width="3.125" style="156" customWidth="1"/>
    <col min="2066" max="2066" width="15.625" style="156" customWidth="1"/>
    <col min="2067" max="2067" width="15.25" style="156" customWidth="1"/>
    <col min="2068" max="2070" width="3.125" style="156" customWidth="1"/>
    <col min="2071" max="2071" width="15.625" style="156" customWidth="1"/>
    <col min="2072" max="2072" width="4.125" style="156" customWidth="1"/>
    <col min="2073" max="2304" width="9" style="156"/>
    <col min="2305" max="2305" width="3.625" style="156" customWidth="1"/>
    <col min="2306" max="2306" width="4.5" style="156" customWidth="1"/>
    <col min="2307" max="2307" width="6.875" style="156" customWidth="1"/>
    <col min="2308" max="2308" width="15.625" style="156" customWidth="1"/>
    <col min="2309" max="2311" width="3.125" style="156" customWidth="1"/>
    <col min="2312" max="2313" width="15.625" style="156" customWidth="1"/>
    <col min="2314" max="2316" width="3.125" style="156" customWidth="1"/>
    <col min="2317" max="2317" width="15.625" style="156" customWidth="1"/>
    <col min="2318" max="2318" width="15.25" style="156" customWidth="1"/>
    <col min="2319" max="2321" width="3.125" style="156" customWidth="1"/>
    <col min="2322" max="2322" width="15.625" style="156" customWidth="1"/>
    <col min="2323" max="2323" width="15.25" style="156" customWidth="1"/>
    <col min="2324" max="2326" width="3.125" style="156" customWidth="1"/>
    <col min="2327" max="2327" width="15.625" style="156" customWidth="1"/>
    <col min="2328" max="2328" width="4.125" style="156" customWidth="1"/>
    <col min="2329" max="2560" width="9" style="156"/>
    <col min="2561" max="2561" width="3.625" style="156" customWidth="1"/>
    <col min="2562" max="2562" width="4.5" style="156" customWidth="1"/>
    <col min="2563" max="2563" width="6.875" style="156" customWidth="1"/>
    <col min="2564" max="2564" width="15.625" style="156" customWidth="1"/>
    <col min="2565" max="2567" width="3.125" style="156" customWidth="1"/>
    <col min="2568" max="2569" width="15.625" style="156" customWidth="1"/>
    <col min="2570" max="2572" width="3.125" style="156" customWidth="1"/>
    <col min="2573" max="2573" width="15.625" style="156" customWidth="1"/>
    <col min="2574" max="2574" width="15.25" style="156" customWidth="1"/>
    <col min="2575" max="2577" width="3.125" style="156" customWidth="1"/>
    <col min="2578" max="2578" width="15.625" style="156" customWidth="1"/>
    <col min="2579" max="2579" width="15.25" style="156" customWidth="1"/>
    <col min="2580" max="2582" width="3.125" style="156" customWidth="1"/>
    <col min="2583" max="2583" width="15.625" style="156" customWidth="1"/>
    <col min="2584" max="2584" width="4.125" style="156" customWidth="1"/>
    <col min="2585" max="2816" width="9" style="156"/>
    <col min="2817" max="2817" width="3.625" style="156" customWidth="1"/>
    <col min="2818" max="2818" width="4.5" style="156" customWidth="1"/>
    <col min="2819" max="2819" width="6.875" style="156" customWidth="1"/>
    <col min="2820" max="2820" width="15.625" style="156" customWidth="1"/>
    <col min="2821" max="2823" width="3.125" style="156" customWidth="1"/>
    <col min="2824" max="2825" width="15.625" style="156" customWidth="1"/>
    <col min="2826" max="2828" width="3.125" style="156" customWidth="1"/>
    <col min="2829" max="2829" width="15.625" style="156" customWidth="1"/>
    <col min="2830" max="2830" width="15.25" style="156" customWidth="1"/>
    <col min="2831" max="2833" width="3.125" style="156" customWidth="1"/>
    <col min="2834" max="2834" width="15.625" style="156" customWidth="1"/>
    <col min="2835" max="2835" width="15.25" style="156" customWidth="1"/>
    <col min="2836" max="2838" width="3.125" style="156" customWidth="1"/>
    <col min="2839" max="2839" width="15.625" style="156" customWidth="1"/>
    <col min="2840" max="2840" width="4.125" style="156" customWidth="1"/>
    <col min="2841" max="3072" width="9" style="156"/>
    <col min="3073" max="3073" width="3.625" style="156" customWidth="1"/>
    <col min="3074" max="3074" width="4.5" style="156" customWidth="1"/>
    <col min="3075" max="3075" width="6.875" style="156" customWidth="1"/>
    <col min="3076" max="3076" width="15.625" style="156" customWidth="1"/>
    <col min="3077" max="3079" width="3.125" style="156" customWidth="1"/>
    <col min="3080" max="3081" width="15.625" style="156" customWidth="1"/>
    <col min="3082" max="3084" width="3.125" style="156" customWidth="1"/>
    <col min="3085" max="3085" width="15.625" style="156" customWidth="1"/>
    <col min="3086" max="3086" width="15.25" style="156" customWidth="1"/>
    <col min="3087" max="3089" width="3.125" style="156" customWidth="1"/>
    <col min="3090" max="3090" width="15.625" style="156" customWidth="1"/>
    <col min="3091" max="3091" width="15.25" style="156" customWidth="1"/>
    <col min="3092" max="3094" width="3.125" style="156" customWidth="1"/>
    <col min="3095" max="3095" width="15.625" style="156" customWidth="1"/>
    <col min="3096" max="3096" width="4.125" style="156" customWidth="1"/>
    <col min="3097" max="3328" width="9" style="156"/>
    <col min="3329" max="3329" width="3.625" style="156" customWidth="1"/>
    <col min="3330" max="3330" width="4.5" style="156" customWidth="1"/>
    <col min="3331" max="3331" width="6.875" style="156" customWidth="1"/>
    <col min="3332" max="3332" width="15.625" style="156" customWidth="1"/>
    <col min="3333" max="3335" width="3.125" style="156" customWidth="1"/>
    <col min="3336" max="3337" width="15.625" style="156" customWidth="1"/>
    <col min="3338" max="3340" width="3.125" style="156" customWidth="1"/>
    <col min="3341" max="3341" width="15.625" style="156" customWidth="1"/>
    <col min="3342" max="3342" width="15.25" style="156" customWidth="1"/>
    <col min="3343" max="3345" width="3.125" style="156" customWidth="1"/>
    <col min="3346" max="3346" width="15.625" style="156" customWidth="1"/>
    <col min="3347" max="3347" width="15.25" style="156" customWidth="1"/>
    <col min="3348" max="3350" width="3.125" style="156" customWidth="1"/>
    <col min="3351" max="3351" width="15.625" style="156" customWidth="1"/>
    <col min="3352" max="3352" width="4.125" style="156" customWidth="1"/>
    <col min="3353" max="3584" width="9" style="156"/>
    <col min="3585" max="3585" width="3.625" style="156" customWidth="1"/>
    <col min="3586" max="3586" width="4.5" style="156" customWidth="1"/>
    <col min="3587" max="3587" width="6.875" style="156" customWidth="1"/>
    <col min="3588" max="3588" width="15.625" style="156" customWidth="1"/>
    <col min="3589" max="3591" width="3.125" style="156" customWidth="1"/>
    <col min="3592" max="3593" width="15.625" style="156" customWidth="1"/>
    <col min="3594" max="3596" width="3.125" style="156" customWidth="1"/>
    <col min="3597" max="3597" width="15.625" style="156" customWidth="1"/>
    <col min="3598" max="3598" width="15.25" style="156" customWidth="1"/>
    <col min="3599" max="3601" width="3.125" style="156" customWidth="1"/>
    <col min="3602" max="3602" width="15.625" style="156" customWidth="1"/>
    <col min="3603" max="3603" width="15.25" style="156" customWidth="1"/>
    <col min="3604" max="3606" width="3.125" style="156" customWidth="1"/>
    <col min="3607" max="3607" width="15.625" style="156" customWidth="1"/>
    <col min="3608" max="3608" width="4.125" style="156" customWidth="1"/>
    <col min="3609" max="3840" width="9" style="156"/>
    <col min="3841" max="3841" width="3.625" style="156" customWidth="1"/>
    <col min="3842" max="3842" width="4.5" style="156" customWidth="1"/>
    <col min="3843" max="3843" width="6.875" style="156" customWidth="1"/>
    <col min="3844" max="3844" width="15.625" style="156" customWidth="1"/>
    <col min="3845" max="3847" width="3.125" style="156" customWidth="1"/>
    <col min="3848" max="3849" width="15.625" style="156" customWidth="1"/>
    <col min="3850" max="3852" width="3.125" style="156" customWidth="1"/>
    <col min="3853" max="3853" width="15.625" style="156" customWidth="1"/>
    <col min="3854" max="3854" width="15.25" style="156" customWidth="1"/>
    <col min="3855" max="3857" width="3.125" style="156" customWidth="1"/>
    <col min="3858" max="3858" width="15.625" style="156" customWidth="1"/>
    <col min="3859" max="3859" width="15.25" style="156" customWidth="1"/>
    <col min="3860" max="3862" width="3.125" style="156" customWidth="1"/>
    <col min="3863" max="3863" width="15.625" style="156" customWidth="1"/>
    <col min="3864" max="3864" width="4.125" style="156" customWidth="1"/>
    <col min="3865" max="4096" width="9" style="156"/>
    <col min="4097" max="4097" width="3.625" style="156" customWidth="1"/>
    <col min="4098" max="4098" width="4.5" style="156" customWidth="1"/>
    <col min="4099" max="4099" width="6.875" style="156" customWidth="1"/>
    <col min="4100" max="4100" width="15.625" style="156" customWidth="1"/>
    <col min="4101" max="4103" width="3.125" style="156" customWidth="1"/>
    <col min="4104" max="4105" width="15.625" style="156" customWidth="1"/>
    <col min="4106" max="4108" width="3.125" style="156" customWidth="1"/>
    <col min="4109" max="4109" width="15.625" style="156" customWidth="1"/>
    <col min="4110" max="4110" width="15.25" style="156" customWidth="1"/>
    <col min="4111" max="4113" width="3.125" style="156" customWidth="1"/>
    <col min="4114" max="4114" width="15.625" style="156" customWidth="1"/>
    <col min="4115" max="4115" width="15.25" style="156" customWidth="1"/>
    <col min="4116" max="4118" width="3.125" style="156" customWidth="1"/>
    <col min="4119" max="4119" width="15.625" style="156" customWidth="1"/>
    <col min="4120" max="4120" width="4.125" style="156" customWidth="1"/>
    <col min="4121" max="4352" width="9" style="156"/>
    <col min="4353" max="4353" width="3.625" style="156" customWidth="1"/>
    <col min="4354" max="4354" width="4.5" style="156" customWidth="1"/>
    <col min="4355" max="4355" width="6.875" style="156" customWidth="1"/>
    <col min="4356" max="4356" width="15.625" style="156" customWidth="1"/>
    <col min="4357" max="4359" width="3.125" style="156" customWidth="1"/>
    <col min="4360" max="4361" width="15.625" style="156" customWidth="1"/>
    <col min="4362" max="4364" width="3.125" style="156" customWidth="1"/>
    <col min="4365" max="4365" width="15.625" style="156" customWidth="1"/>
    <col min="4366" max="4366" width="15.25" style="156" customWidth="1"/>
    <col min="4367" max="4369" width="3.125" style="156" customWidth="1"/>
    <col min="4370" max="4370" width="15.625" style="156" customWidth="1"/>
    <col min="4371" max="4371" width="15.25" style="156" customWidth="1"/>
    <col min="4372" max="4374" width="3.125" style="156" customWidth="1"/>
    <col min="4375" max="4375" width="15.625" style="156" customWidth="1"/>
    <col min="4376" max="4376" width="4.125" style="156" customWidth="1"/>
    <col min="4377" max="4608" width="9" style="156"/>
    <col min="4609" max="4609" width="3.625" style="156" customWidth="1"/>
    <col min="4610" max="4610" width="4.5" style="156" customWidth="1"/>
    <col min="4611" max="4611" width="6.875" style="156" customWidth="1"/>
    <col min="4612" max="4612" width="15.625" style="156" customWidth="1"/>
    <col min="4613" max="4615" width="3.125" style="156" customWidth="1"/>
    <col min="4616" max="4617" width="15.625" style="156" customWidth="1"/>
    <col min="4618" max="4620" width="3.125" style="156" customWidth="1"/>
    <col min="4621" max="4621" width="15.625" style="156" customWidth="1"/>
    <col min="4622" max="4622" width="15.25" style="156" customWidth="1"/>
    <col min="4623" max="4625" width="3.125" style="156" customWidth="1"/>
    <col min="4626" max="4626" width="15.625" style="156" customWidth="1"/>
    <col min="4627" max="4627" width="15.25" style="156" customWidth="1"/>
    <col min="4628" max="4630" width="3.125" style="156" customWidth="1"/>
    <col min="4631" max="4631" width="15.625" style="156" customWidth="1"/>
    <col min="4632" max="4632" width="4.125" style="156" customWidth="1"/>
    <col min="4633" max="4864" width="9" style="156"/>
    <col min="4865" max="4865" width="3.625" style="156" customWidth="1"/>
    <col min="4866" max="4866" width="4.5" style="156" customWidth="1"/>
    <col min="4867" max="4867" width="6.875" style="156" customWidth="1"/>
    <col min="4868" max="4868" width="15.625" style="156" customWidth="1"/>
    <col min="4869" max="4871" width="3.125" style="156" customWidth="1"/>
    <col min="4872" max="4873" width="15.625" style="156" customWidth="1"/>
    <col min="4874" max="4876" width="3.125" style="156" customWidth="1"/>
    <col min="4877" max="4877" width="15.625" style="156" customWidth="1"/>
    <col min="4878" max="4878" width="15.25" style="156" customWidth="1"/>
    <col min="4879" max="4881" width="3.125" style="156" customWidth="1"/>
    <col min="4882" max="4882" width="15.625" style="156" customWidth="1"/>
    <col min="4883" max="4883" width="15.25" style="156" customWidth="1"/>
    <col min="4884" max="4886" width="3.125" style="156" customWidth="1"/>
    <col min="4887" max="4887" width="15.625" style="156" customWidth="1"/>
    <col min="4888" max="4888" width="4.125" style="156" customWidth="1"/>
    <col min="4889" max="5120" width="9" style="156"/>
    <col min="5121" max="5121" width="3.625" style="156" customWidth="1"/>
    <col min="5122" max="5122" width="4.5" style="156" customWidth="1"/>
    <col min="5123" max="5123" width="6.875" style="156" customWidth="1"/>
    <col min="5124" max="5124" width="15.625" style="156" customWidth="1"/>
    <col min="5125" max="5127" width="3.125" style="156" customWidth="1"/>
    <col min="5128" max="5129" width="15.625" style="156" customWidth="1"/>
    <col min="5130" max="5132" width="3.125" style="156" customWidth="1"/>
    <col min="5133" max="5133" width="15.625" style="156" customWidth="1"/>
    <col min="5134" max="5134" width="15.25" style="156" customWidth="1"/>
    <col min="5135" max="5137" width="3.125" style="156" customWidth="1"/>
    <col min="5138" max="5138" width="15.625" style="156" customWidth="1"/>
    <col min="5139" max="5139" width="15.25" style="156" customWidth="1"/>
    <col min="5140" max="5142" width="3.125" style="156" customWidth="1"/>
    <col min="5143" max="5143" width="15.625" style="156" customWidth="1"/>
    <col min="5144" max="5144" width="4.125" style="156" customWidth="1"/>
    <col min="5145" max="5376" width="9" style="156"/>
    <col min="5377" max="5377" width="3.625" style="156" customWidth="1"/>
    <col min="5378" max="5378" width="4.5" style="156" customWidth="1"/>
    <col min="5379" max="5379" width="6.875" style="156" customWidth="1"/>
    <col min="5380" max="5380" width="15.625" style="156" customWidth="1"/>
    <col min="5381" max="5383" width="3.125" style="156" customWidth="1"/>
    <col min="5384" max="5385" width="15.625" style="156" customWidth="1"/>
    <col min="5386" max="5388" width="3.125" style="156" customWidth="1"/>
    <col min="5389" max="5389" width="15.625" style="156" customWidth="1"/>
    <col min="5390" max="5390" width="15.25" style="156" customWidth="1"/>
    <col min="5391" max="5393" width="3.125" style="156" customWidth="1"/>
    <col min="5394" max="5394" width="15.625" style="156" customWidth="1"/>
    <col min="5395" max="5395" width="15.25" style="156" customWidth="1"/>
    <col min="5396" max="5398" width="3.125" style="156" customWidth="1"/>
    <col min="5399" max="5399" width="15.625" style="156" customWidth="1"/>
    <col min="5400" max="5400" width="4.125" style="156" customWidth="1"/>
    <col min="5401" max="5632" width="9" style="156"/>
    <col min="5633" max="5633" width="3.625" style="156" customWidth="1"/>
    <col min="5634" max="5634" width="4.5" style="156" customWidth="1"/>
    <col min="5635" max="5635" width="6.875" style="156" customWidth="1"/>
    <col min="5636" max="5636" width="15.625" style="156" customWidth="1"/>
    <col min="5637" max="5639" width="3.125" style="156" customWidth="1"/>
    <col min="5640" max="5641" width="15.625" style="156" customWidth="1"/>
    <col min="5642" max="5644" width="3.125" style="156" customWidth="1"/>
    <col min="5645" max="5645" width="15.625" style="156" customWidth="1"/>
    <col min="5646" max="5646" width="15.25" style="156" customWidth="1"/>
    <col min="5647" max="5649" width="3.125" style="156" customWidth="1"/>
    <col min="5650" max="5650" width="15.625" style="156" customWidth="1"/>
    <col min="5651" max="5651" width="15.25" style="156" customWidth="1"/>
    <col min="5652" max="5654" width="3.125" style="156" customWidth="1"/>
    <col min="5655" max="5655" width="15.625" style="156" customWidth="1"/>
    <col min="5656" max="5656" width="4.125" style="156" customWidth="1"/>
    <col min="5657" max="5888" width="9" style="156"/>
    <col min="5889" max="5889" width="3.625" style="156" customWidth="1"/>
    <col min="5890" max="5890" width="4.5" style="156" customWidth="1"/>
    <col min="5891" max="5891" width="6.875" style="156" customWidth="1"/>
    <col min="5892" max="5892" width="15.625" style="156" customWidth="1"/>
    <col min="5893" max="5895" width="3.125" style="156" customWidth="1"/>
    <col min="5896" max="5897" width="15.625" style="156" customWidth="1"/>
    <col min="5898" max="5900" width="3.125" style="156" customWidth="1"/>
    <col min="5901" max="5901" width="15.625" style="156" customWidth="1"/>
    <col min="5902" max="5902" width="15.25" style="156" customWidth="1"/>
    <col min="5903" max="5905" width="3.125" style="156" customWidth="1"/>
    <col min="5906" max="5906" width="15.625" style="156" customWidth="1"/>
    <col min="5907" max="5907" width="15.25" style="156" customWidth="1"/>
    <col min="5908" max="5910" width="3.125" style="156" customWidth="1"/>
    <col min="5911" max="5911" width="15.625" style="156" customWidth="1"/>
    <col min="5912" max="5912" width="4.125" style="156" customWidth="1"/>
    <col min="5913" max="6144" width="9" style="156"/>
    <col min="6145" max="6145" width="3.625" style="156" customWidth="1"/>
    <col min="6146" max="6146" width="4.5" style="156" customWidth="1"/>
    <col min="6147" max="6147" width="6.875" style="156" customWidth="1"/>
    <col min="6148" max="6148" width="15.625" style="156" customWidth="1"/>
    <col min="6149" max="6151" width="3.125" style="156" customWidth="1"/>
    <col min="6152" max="6153" width="15.625" style="156" customWidth="1"/>
    <col min="6154" max="6156" width="3.125" style="156" customWidth="1"/>
    <col min="6157" max="6157" width="15.625" style="156" customWidth="1"/>
    <col min="6158" max="6158" width="15.25" style="156" customWidth="1"/>
    <col min="6159" max="6161" width="3.125" style="156" customWidth="1"/>
    <col min="6162" max="6162" width="15.625" style="156" customWidth="1"/>
    <col min="6163" max="6163" width="15.25" style="156" customWidth="1"/>
    <col min="6164" max="6166" width="3.125" style="156" customWidth="1"/>
    <col min="6167" max="6167" width="15.625" style="156" customWidth="1"/>
    <col min="6168" max="6168" width="4.125" style="156" customWidth="1"/>
    <col min="6169" max="6400" width="9" style="156"/>
    <col min="6401" max="6401" width="3.625" style="156" customWidth="1"/>
    <col min="6402" max="6402" width="4.5" style="156" customWidth="1"/>
    <col min="6403" max="6403" width="6.875" style="156" customWidth="1"/>
    <col min="6404" max="6404" width="15.625" style="156" customWidth="1"/>
    <col min="6405" max="6407" width="3.125" style="156" customWidth="1"/>
    <col min="6408" max="6409" width="15.625" style="156" customWidth="1"/>
    <col min="6410" max="6412" width="3.125" style="156" customWidth="1"/>
    <col min="6413" max="6413" width="15.625" style="156" customWidth="1"/>
    <col min="6414" max="6414" width="15.25" style="156" customWidth="1"/>
    <col min="6415" max="6417" width="3.125" style="156" customWidth="1"/>
    <col min="6418" max="6418" width="15.625" style="156" customWidth="1"/>
    <col min="6419" max="6419" width="15.25" style="156" customWidth="1"/>
    <col min="6420" max="6422" width="3.125" style="156" customWidth="1"/>
    <col min="6423" max="6423" width="15.625" style="156" customWidth="1"/>
    <col min="6424" max="6424" width="4.125" style="156" customWidth="1"/>
    <col min="6425" max="6656" width="9" style="156"/>
    <col min="6657" max="6657" width="3.625" style="156" customWidth="1"/>
    <col min="6658" max="6658" width="4.5" style="156" customWidth="1"/>
    <col min="6659" max="6659" width="6.875" style="156" customWidth="1"/>
    <col min="6660" max="6660" width="15.625" style="156" customWidth="1"/>
    <col min="6661" max="6663" width="3.125" style="156" customWidth="1"/>
    <col min="6664" max="6665" width="15.625" style="156" customWidth="1"/>
    <col min="6666" max="6668" width="3.125" style="156" customWidth="1"/>
    <col min="6669" max="6669" width="15.625" style="156" customWidth="1"/>
    <col min="6670" max="6670" width="15.25" style="156" customWidth="1"/>
    <col min="6671" max="6673" width="3.125" style="156" customWidth="1"/>
    <col min="6674" max="6674" width="15.625" style="156" customWidth="1"/>
    <col min="6675" max="6675" width="15.25" style="156" customWidth="1"/>
    <col min="6676" max="6678" width="3.125" style="156" customWidth="1"/>
    <col min="6679" max="6679" width="15.625" style="156" customWidth="1"/>
    <col min="6680" max="6680" width="4.125" style="156" customWidth="1"/>
    <col min="6681" max="6912" width="9" style="156"/>
    <col min="6913" max="6913" width="3.625" style="156" customWidth="1"/>
    <col min="6914" max="6914" width="4.5" style="156" customWidth="1"/>
    <col min="6915" max="6915" width="6.875" style="156" customWidth="1"/>
    <col min="6916" max="6916" width="15.625" style="156" customWidth="1"/>
    <col min="6917" max="6919" width="3.125" style="156" customWidth="1"/>
    <col min="6920" max="6921" width="15.625" style="156" customWidth="1"/>
    <col min="6922" max="6924" width="3.125" style="156" customWidth="1"/>
    <col min="6925" max="6925" width="15.625" style="156" customWidth="1"/>
    <col min="6926" max="6926" width="15.25" style="156" customWidth="1"/>
    <col min="6927" max="6929" width="3.125" style="156" customWidth="1"/>
    <col min="6930" max="6930" width="15.625" style="156" customWidth="1"/>
    <col min="6931" max="6931" width="15.25" style="156" customWidth="1"/>
    <col min="6932" max="6934" width="3.125" style="156" customWidth="1"/>
    <col min="6935" max="6935" width="15.625" style="156" customWidth="1"/>
    <col min="6936" max="6936" width="4.125" style="156" customWidth="1"/>
    <col min="6937" max="7168" width="9" style="156"/>
    <col min="7169" max="7169" width="3.625" style="156" customWidth="1"/>
    <col min="7170" max="7170" width="4.5" style="156" customWidth="1"/>
    <col min="7171" max="7171" width="6.875" style="156" customWidth="1"/>
    <col min="7172" max="7172" width="15.625" style="156" customWidth="1"/>
    <col min="7173" max="7175" width="3.125" style="156" customWidth="1"/>
    <col min="7176" max="7177" width="15.625" style="156" customWidth="1"/>
    <col min="7178" max="7180" width="3.125" style="156" customWidth="1"/>
    <col min="7181" max="7181" width="15.625" style="156" customWidth="1"/>
    <col min="7182" max="7182" width="15.25" style="156" customWidth="1"/>
    <col min="7183" max="7185" width="3.125" style="156" customWidth="1"/>
    <col min="7186" max="7186" width="15.625" style="156" customWidth="1"/>
    <col min="7187" max="7187" width="15.25" style="156" customWidth="1"/>
    <col min="7188" max="7190" width="3.125" style="156" customWidth="1"/>
    <col min="7191" max="7191" width="15.625" style="156" customWidth="1"/>
    <col min="7192" max="7192" width="4.125" style="156" customWidth="1"/>
    <col min="7193" max="7424" width="9" style="156"/>
    <col min="7425" max="7425" width="3.625" style="156" customWidth="1"/>
    <col min="7426" max="7426" width="4.5" style="156" customWidth="1"/>
    <col min="7427" max="7427" width="6.875" style="156" customWidth="1"/>
    <col min="7428" max="7428" width="15.625" style="156" customWidth="1"/>
    <col min="7429" max="7431" width="3.125" style="156" customWidth="1"/>
    <col min="7432" max="7433" width="15.625" style="156" customWidth="1"/>
    <col min="7434" max="7436" width="3.125" style="156" customWidth="1"/>
    <col min="7437" max="7437" width="15.625" style="156" customWidth="1"/>
    <col min="7438" max="7438" width="15.25" style="156" customWidth="1"/>
    <col min="7439" max="7441" width="3.125" style="156" customWidth="1"/>
    <col min="7442" max="7442" width="15.625" style="156" customWidth="1"/>
    <col min="7443" max="7443" width="15.25" style="156" customWidth="1"/>
    <col min="7444" max="7446" width="3.125" style="156" customWidth="1"/>
    <col min="7447" max="7447" width="15.625" style="156" customWidth="1"/>
    <col min="7448" max="7448" width="4.125" style="156" customWidth="1"/>
    <col min="7449" max="7680" width="9" style="156"/>
    <col min="7681" max="7681" width="3.625" style="156" customWidth="1"/>
    <col min="7682" max="7682" width="4.5" style="156" customWidth="1"/>
    <col min="7683" max="7683" width="6.875" style="156" customWidth="1"/>
    <col min="7684" max="7684" width="15.625" style="156" customWidth="1"/>
    <col min="7685" max="7687" width="3.125" style="156" customWidth="1"/>
    <col min="7688" max="7689" width="15.625" style="156" customWidth="1"/>
    <col min="7690" max="7692" width="3.125" style="156" customWidth="1"/>
    <col min="7693" max="7693" width="15.625" style="156" customWidth="1"/>
    <col min="7694" max="7694" width="15.25" style="156" customWidth="1"/>
    <col min="7695" max="7697" width="3.125" style="156" customWidth="1"/>
    <col min="7698" max="7698" width="15.625" style="156" customWidth="1"/>
    <col min="7699" max="7699" width="15.25" style="156" customWidth="1"/>
    <col min="7700" max="7702" width="3.125" style="156" customWidth="1"/>
    <col min="7703" max="7703" width="15.625" style="156" customWidth="1"/>
    <col min="7704" max="7704" width="4.125" style="156" customWidth="1"/>
    <col min="7705" max="7936" width="9" style="156"/>
    <col min="7937" max="7937" width="3.625" style="156" customWidth="1"/>
    <col min="7938" max="7938" width="4.5" style="156" customWidth="1"/>
    <col min="7939" max="7939" width="6.875" style="156" customWidth="1"/>
    <col min="7940" max="7940" width="15.625" style="156" customWidth="1"/>
    <col min="7941" max="7943" width="3.125" style="156" customWidth="1"/>
    <col min="7944" max="7945" width="15.625" style="156" customWidth="1"/>
    <col min="7946" max="7948" width="3.125" style="156" customWidth="1"/>
    <col min="7949" max="7949" width="15.625" style="156" customWidth="1"/>
    <col min="7950" max="7950" width="15.25" style="156" customWidth="1"/>
    <col min="7951" max="7953" width="3.125" style="156" customWidth="1"/>
    <col min="7954" max="7954" width="15.625" style="156" customWidth="1"/>
    <col min="7955" max="7955" width="15.25" style="156" customWidth="1"/>
    <col min="7956" max="7958" width="3.125" style="156" customWidth="1"/>
    <col min="7959" max="7959" width="15.625" style="156" customWidth="1"/>
    <col min="7960" max="7960" width="4.125" style="156" customWidth="1"/>
    <col min="7961" max="8192" width="9" style="156"/>
    <col min="8193" max="8193" width="3.625" style="156" customWidth="1"/>
    <col min="8194" max="8194" width="4.5" style="156" customWidth="1"/>
    <col min="8195" max="8195" width="6.875" style="156" customWidth="1"/>
    <col min="8196" max="8196" width="15.625" style="156" customWidth="1"/>
    <col min="8197" max="8199" width="3.125" style="156" customWidth="1"/>
    <col min="8200" max="8201" width="15.625" style="156" customWidth="1"/>
    <col min="8202" max="8204" width="3.125" style="156" customWidth="1"/>
    <col min="8205" max="8205" width="15.625" style="156" customWidth="1"/>
    <col min="8206" max="8206" width="15.25" style="156" customWidth="1"/>
    <col min="8207" max="8209" width="3.125" style="156" customWidth="1"/>
    <col min="8210" max="8210" width="15.625" style="156" customWidth="1"/>
    <col min="8211" max="8211" width="15.25" style="156" customWidth="1"/>
    <col min="8212" max="8214" width="3.125" style="156" customWidth="1"/>
    <col min="8215" max="8215" width="15.625" style="156" customWidth="1"/>
    <col min="8216" max="8216" width="4.125" style="156" customWidth="1"/>
    <col min="8217" max="8448" width="9" style="156"/>
    <col min="8449" max="8449" width="3.625" style="156" customWidth="1"/>
    <col min="8450" max="8450" width="4.5" style="156" customWidth="1"/>
    <col min="8451" max="8451" width="6.875" style="156" customWidth="1"/>
    <col min="8452" max="8452" width="15.625" style="156" customWidth="1"/>
    <col min="8453" max="8455" width="3.125" style="156" customWidth="1"/>
    <col min="8456" max="8457" width="15.625" style="156" customWidth="1"/>
    <col min="8458" max="8460" width="3.125" style="156" customWidth="1"/>
    <col min="8461" max="8461" width="15.625" style="156" customWidth="1"/>
    <col min="8462" max="8462" width="15.25" style="156" customWidth="1"/>
    <col min="8463" max="8465" width="3.125" style="156" customWidth="1"/>
    <col min="8466" max="8466" width="15.625" style="156" customWidth="1"/>
    <col min="8467" max="8467" width="15.25" style="156" customWidth="1"/>
    <col min="8468" max="8470" width="3.125" style="156" customWidth="1"/>
    <col min="8471" max="8471" width="15.625" style="156" customWidth="1"/>
    <col min="8472" max="8472" width="4.125" style="156" customWidth="1"/>
    <col min="8473" max="8704" width="9" style="156"/>
    <col min="8705" max="8705" width="3.625" style="156" customWidth="1"/>
    <col min="8706" max="8706" width="4.5" style="156" customWidth="1"/>
    <col min="8707" max="8707" width="6.875" style="156" customWidth="1"/>
    <col min="8708" max="8708" width="15.625" style="156" customWidth="1"/>
    <col min="8709" max="8711" width="3.125" style="156" customWidth="1"/>
    <col min="8712" max="8713" width="15.625" style="156" customWidth="1"/>
    <col min="8714" max="8716" width="3.125" style="156" customWidth="1"/>
    <col min="8717" max="8717" width="15.625" style="156" customWidth="1"/>
    <col min="8718" max="8718" width="15.25" style="156" customWidth="1"/>
    <col min="8719" max="8721" width="3.125" style="156" customWidth="1"/>
    <col min="8722" max="8722" width="15.625" style="156" customWidth="1"/>
    <col min="8723" max="8723" width="15.25" style="156" customWidth="1"/>
    <col min="8724" max="8726" width="3.125" style="156" customWidth="1"/>
    <col min="8727" max="8727" width="15.625" style="156" customWidth="1"/>
    <col min="8728" max="8728" width="4.125" style="156" customWidth="1"/>
    <col min="8729" max="8960" width="9" style="156"/>
    <col min="8961" max="8961" width="3.625" style="156" customWidth="1"/>
    <col min="8962" max="8962" width="4.5" style="156" customWidth="1"/>
    <col min="8963" max="8963" width="6.875" style="156" customWidth="1"/>
    <col min="8964" max="8964" width="15.625" style="156" customWidth="1"/>
    <col min="8965" max="8967" width="3.125" style="156" customWidth="1"/>
    <col min="8968" max="8969" width="15.625" style="156" customWidth="1"/>
    <col min="8970" max="8972" width="3.125" style="156" customWidth="1"/>
    <col min="8973" max="8973" width="15.625" style="156" customWidth="1"/>
    <col min="8974" max="8974" width="15.25" style="156" customWidth="1"/>
    <col min="8975" max="8977" width="3.125" style="156" customWidth="1"/>
    <col min="8978" max="8978" width="15.625" style="156" customWidth="1"/>
    <col min="8979" max="8979" width="15.25" style="156" customWidth="1"/>
    <col min="8980" max="8982" width="3.125" style="156" customWidth="1"/>
    <col min="8983" max="8983" width="15.625" style="156" customWidth="1"/>
    <col min="8984" max="8984" width="4.125" style="156" customWidth="1"/>
    <col min="8985" max="9216" width="9" style="156"/>
    <col min="9217" max="9217" width="3.625" style="156" customWidth="1"/>
    <col min="9218" max="9218" width="4.5" style="156" customWidth="1"/>
    <col min="9219" max="9219" width="6.875" style="156" customWidth="1"/>
    <col min="9220" max="9220" width="15.625" style="156" customWidth="1"/>
    <col min="9221" max="9223" width="3.125" style="156" customWidth="1"/>
    <col min="9224" max="9225" width="15.625" style="156" customWidth="1"/>
    <col min="9226" max="9228" width="3.125" style="156" customWidth="1"/>
    <col min="9229" max="9229" width="15.625" style="156" customWidth="1"/>
    <col min="9230" max="9230" width="15.25" style="156" customWidth="1"/>
    <col min="9231" max="9233" width="3.125" style="156" customWidth="1"/>
    <col min="9234" max="9234" width="15.625" style="156" customWidth="1"/>
    <col min="9235" max="9235" width="15.25" style="156" customWidth="1"/>
    <col min="9236" max="9238" width="3.125" style="156" customWidth="1"/>
    <col min="9239" max="9239" width="15.625" style="156" customWidth="1"/>
    <col min="9240" max="9240" width="4.125" style="156" customWidth="1"/>
    <col min="9241" max="9472" width="9" style="156"/>
    <col min="9473" max="9473" width="3.625" style="156" customWidth="1"/>
    <col min="9474" max="9474" width="4.5" style="156" customWidth="1"/>
    <col min="9475" max="9475" width="6.875" style="156" customWidth="1"/>
    <col min="9476" max="9476" width="15.625" style="156" customWidth="1"/>
    <col min="9477" max="9479" width="3.125" style="156" customWidth="1"/>
    <col min="9480" max="9481" width="15.625" style="156" customWidth="1"/>
    <col min="9482" max="9484" width="3.125" style="156" customWidth="1"/>
    <col min="9485" max="9485" width="15.625" style="156" customWidth="1"/>
    <col min="9486" max="9486" width="15.25" style="156" customWidth="1"/>
    <col min="9487" max="9489" width="3.125" style="156" customWidth="1"/>
    <col min="9490" max="9490" width="15.625" style="156" customWidth="1"/>
    <col min="9491" max="9491" width="15.25" style="156" customWidth="1"/>
    <col min="9492" max="9494" width="3.125" style="156" customWidth="1"/>
    <col min="9495" max="9495" width="15.625" style="156" customWidth="1"/>
    <col min="9496" max="9496" width="4.125" style="156" customWidth="1"/>
    <col min="9497" max="9728" width="9" style="156"/>
    <col min="9729" max="9729" width="3.625" style="156" customWidth="1"/>
    <col min="9730" max="9730" width="4.5" style="156" customWidth="1"/>
    <col min="9731" max="9731" width="6.875" style="156" customWidth="1"/>
    <col min="9732" max="9732" width="15.625" style="156" customWidth="1"/>
    <col min="9733" max="9735" width="3.125" style="156" customWidth="1"/>
    <col min="9736" max="9737" width="15.625" style="156" customWidth="1"/>
    <col min="9738" max="9740" width="3.125" style="156" customWidth="1"/>
    <col min="9741" max="9741" width="15.625" style="156" customWidth="1"/>
    <col min="9742" max="9742" width="15.25" style="156" customWidth="1"/>
    <col min="9743" max="9745" width="3.125" style="156" customWidth="1"/>
    <col min="9746" max="9746" width="15.625" style="156" customWidth="1"/>
    <col min="9747" max="9747" width="15.25" style="156" customWidth="1"/>
    <col min="9748" max="9750" width="3.125" style="156" customWidth="1"/>
    <col min="9751" max="9751" width="15.625" style="156" customWidth="1"/>
    <col min="9752" max="9752" width="4.125" style="156" customWidth="1"/>
    <col min="9753" max="9984" width="9" style="156"/>
    <col min="9985" max="9985" width="3.625" style="156" customWidth="1"/>
    <col min="9986" max="9986" width="4.5" style="156" customWidth="1"/>
    <col min="9987" max="9987" width="6.875" style="156" customWidth="1"/>
    <col min="9988" max="9988" width="15.625" style="156" customWidth="1"/>
    <col min="9989" max="9991" width="3.125" style="156" customWidth="1"/>
    <col min="9992" max="9993" width="15.625" style="156" customWidth="1"/>
    <col min="9994" max="9996" width="3.125" style="156" customWidth="1"/>
    <col min="9997" max="9997" width="15.625" style="156" customWidth="1"/>
    <col min="9998" max="9998" width="15.25" style="156" customWidth="1"/>
    <col min="9999" max="10001" width="3.125" style="156" customWidth="1"/>
    <col min="10002" max="10002" width="15.625" style="156" customWidth="1"/>
    <col min="10003" max="10003" width="15.25" style="156" customWidth="1"/>
    <col min="10004" max="10006" width="3.125" style="156" customWidth="1"/>
    <col min="10007" max="10007" width="15.625" style="156" customWidth="1"/>
    <col min="10008" max="10008" width="4.125" style="156" customWidth="1"/>
    <col min="10009" max="10240" width="9" style="156"/>
    <col min="10241" max="10241" width="3.625" style="156" customWidth="1"/>
    <col min="10242" max="10242" width="4.5" style="156" customWidth="1"/>
    <col min="10243" max="10243" width="6.875" style="156" customWidth="1"/>
    <col min="10244" max="10244" width="15.625" style="156" customWidth="1"/>
    <col min="10245" max="10247" width="3.125" style="156" customWidth="1"/>
    <col min="10248" max="10249" width="15.625" style="156" customWidth="1"/>
    <col min="10250" max="10252" width="3.125" style="156" customWidth="1"/>
    <col min="10253" max="10253" width="15.625" style="156" customWidth="1"/>
    <col min="10254" max="10254" width="15.25" style="156" customWidth="1"/>
    <col min="10255" max="10257" width="3.125" style="156" customWidth="1"/>
    <col min="10258" max="10258" width="15.625" style="156" customWidth="1"/>
    <col min="10259" max="10259" width="15.25" style="156" customWidth="1"/>
    <col min="10260" max="10262" width="3.125" style="156" customWidth="1"/>
    <col min="10263" max="10263" width="15.625" style="156" customWidth="1"/>
    <col min="10264" max="10264" width="4.125" style="156" customWidth="1"/>
    <col min="10265" max="10496" width="9" style="156"/>
    <col min="10497" max="10497" width="3.625" style="156" customWidth="1"/>
    <col min="10498" max="10498" width="4.5" style="156" customWidth="1"/>
    <col min="10499" max="10499" width="6.875" style="156" customWidth="1"/>
    <col min="10500" max="10500" width="15.625" style="156" customWidth="1"/>
    <col min="10501" max="10503" width="3.125" style="156" customWidth="1"/>
    <col min="10504" max="10505" width="15.625" style="156" customWidth="1"/>
    <col min="10506" max="10508" width="3.125" style="156" customWidth="1"/>
    <col min="10509" max="10509" width="15.625" style="156" customWidth="1"/>
    <col min="10510" max="10510" width="15.25" style="156" customWidth="1"/>
    <col min="10511" max="10513" width="3.125" style="156" customWidth="1"/>
    <col min="10514" max="10514" width="15.625" style="156" customWidth="1"/>
    <col min="10515" max="10515" width="15.25" style="156" customWidth="1"/>
    <col min="10516" max="10518" width="3.125" style="156" customWidth="1"/>
    <col min="10519" max="10519" width="15.625" style="156" customWidth="1"/>
    <col min="10520" max="10520" width="4.125" style="156" customWidth="1"/>
    <col min="10521" max="10752" width="9" style="156"/>
    <col min="10753" max="10753" width="3.625" style="156" customWidth="1"/>
    <col min="10754" max="10754" width="4.5" style="156" customWidth="1"/>
    <col min="10755" max="10755" width="6.875" style="156" customWidth="1"/>
    <col min="10756" max="10756" width="15.625" style="156" customWidth="1"/>
    <col min="10757" max="10759" width="3.125" style="156" customWidth="1"/>
    <col min="10760" max="10761" width="15.625" style="156" customWidth="1"/>
    <col min="10762" max="10764" width="3.125" style="156" customWidth="1"/>
    <col min="10765" max="10765" width="15.625" style="156" customWidth="1"/>
    <col min="10766" max="10766" width="15.25" style="156" customWidth="1"/>
    <col min="10767" max="10769" width="3.125" style="156" customWidth="1"/>
    <col min="10770" max="10770" width="15.625" style="156" customWidth="1"/>
    <col min="10771" max="10771" width="15.25" style="156" customWidth="1"/>
    <col min="10772" max="10774" width="3.125" style="156" customWidth="1"/>
    <col min="10775" max="10775" width="15.625" style="156" customWidth="1"/>
    <col min="10776" max="10776" width="4.125" style="156" customWidth="1"/>
    <col min="10777" max="11008" width="9" style="156"/>
    <col min="11009" max="11009" width="3.625" style="156" customWidth="1"/>
    <col min="11010" max="11010" width="4.5" style="156" customWidth="1"/>
    <col min="11011" max="11011" width="6.875" style="156" customWidth="1"/>
    <col min="11012" max="11012" width="15.625" style="156" customWidth="1"/>
    <col min="11013" max="11015" width="3.125" style="156" customWidth="1"/>
    <col min="11016" max="11017" width="15.625" style="156" customWidth="1"/>
    <col min="11018" max="11020" width="3.125" style="156" customWidth="1"/>
    <col min="11021" max="11021" width="15.625" style="156" customWidth="1"/>
    <col min="11022" max="11022" width="15.25" style="156" customWidth="1"/>
    <col min="11023" max="11025" width="3.125" style="156" customWidth="1"/>
    <col min="11026" max="11026" width="15.625" style="156" customWidth="1"/>
    <col min="11027" max="11027" width="15.25" style="156" customWidth="1"/>
    <col min="11028" max="11030" width="3.125" style="156" customWidth="1"/>
    <col min="11031" max="11031" width="15.625" style="156" customWidth="1"/>
    <col min="11032" max="11032" width="4.125" style="156" customWidth="1"/>
    <col min="11033" max="11264" width="9" style="156"/>
    <col min="11265" max="11265" width="3.625" style="156" customWidth="1"/>
    <col min="11266" max="11266" width="4.5" style="156" customWidth="1"/>
    <col min="11267" max="11267" width="6.875" style="156" customWidth="1"/>
    <col min="11268" max="11268" width="15.625" style="156" customWidth="1"/>
    <col min="11269" max="11271" width="3.125" style="156" customWidth="1"/>
    <col min="11272" max="11273" width="15.625" style="156" customWidth="1"/>
    <col min="11274" max="11276" width="3.125" style="156" customWidth="1"/>
    <col min="11277" max="11277" width="15.625" style="156" customWidth="1"/>
    <col min="11278" max="11278" width="15.25" style="156" customWidth="1"/>
    <col min="11279" max="11281" width="3.125" style="156" customWidth="1"/>
    <col min="11282" max="11282" width="15.625" style="156" customWidth="1"/>
    <col min="11283" max="11283" width="15.25" style="156" customWidth="1"/>
    <col min="11284" max="11286" width="3.125" style="156" customWidth="1"/>
    <col min="11287" max="11287" width="15.625" style="156" customWidth="1"/>
    <col min="11288" max="11288" width="4.125" style="156" customWidth="1"/>
    <col min="11289" max="11520" width="9" style="156"/>
    <col min="11521" max="11521" width="3.625" style="156" customWidth="1"/>
    <col min="11522" max="11522" width="4.5" style="156" customWidth="1"/>
    <col min="11523" max="11523" width="6.875" style="156" customWidth="1"/>
    <col min="11524" max="11524" width="15.625" style="156" customWidth="1"/>
    <col min="11525" max="11527" width="3.125" style="156" customWidth="1"/>
    <col min="11528" max="11529" width="15.625" style="156" customWidth="1"/>
    <col min="11530" max="11532" width="3.125" style="156" customWidth="1"/>
    <col min="11533" max="11533" width="15.625" style="156" customWidth="1"/>
    <col min="11534" max="11534" width="15.25" style="156" customWidth="1"/>
    <col min="11535" max="11537" width="3.125" style="156" customWidth="1"/>
    <col min="11538" max="11538" width="15.625" style="156" customWidth="1"/>
    <col min="11539" max="11539" width="15.25" style="156" customWidth="1"/>
    <col min="11540" max="11542" width="3.125" style="156" customWidth="1"/>
    <col min="11543" max="11543" width="15.625" style="156" customWidth="1"/>
    <col min="11544" max="11544" width="4.125" style="156" customWidth="1"/>
    <col min="11545" max="11776" width="9" style="156"/>
    <col min="11777" max="11777" width="3.625" style="156" customWidth="1"/>
    <col min="11778" max="11778" width="4.5" style="156" customWidth="1"/>
    <col min="11779" max="11779" width="6.875" style="156" customWidth="1"/>
    <col min="11780" max="11780" width="15.625" style="156" customWidth="1"/>
    <col min="11781" max="11783" width="3.125" style="156" customWidth="1"/>
    <col min="11784" max="11785" width="15.625" style="156" customWidth="1"/>
    <col min="11786" max="11788" width="3.125" style="156" customWidth="1"/>
    <col min="11789" max="11789" width="15.625" style="156" customWidth="1"/>
    <col min="11790" max="11790" width="15.25" style="156" customWidth="1"/>
    <col min="11791" max="11793" width="3.125" style="156" customWidth="1"/>
    <col min="11794" max="11794" width="15.625" style="156" customWidth="1"/>
    <col min="11795" max="11795" width="15.25" style="156" customWidth="1"/>
    <col min="11796" max="11798" width="3.125" style="156" customWidth="1"/>
    <col min="11799" max="11799" width="15.625" style="156" customWidth="1"/>
    <col min="11800" max="11800" width="4.125" style="156" customWidth="1"/>
    <col min="11801" max="12032" width="9" style="156"/>
    <col min="12033" max="12033" width="3.625" style="156" customWidth="1"/>
    <col min="12034" max="12034" width="4.5" style="156" customWidth="1"/>
    <col min="12035" max="12035" width="6.875" style="156" customWidth="1"/>
    <col min="12036" max="12036" width="15.625" style="156" customWidth="1"/>
    <col min="12037" max="12039" width="3.125" style="156" customWidth="1"/>
    <col min="12040" max="12041" width="15.625" style="156" customWidth="1"/>
    <col min="12042" max="12044" width="3.125" style="156" customWidth="1"/>
    <col min="12045" max="12045" width="15.625" style="156" customWidth="1"/>
    <col min="12046" max="12046" width="15.25" style="156" customWidth="1"/>
    <col min="12047" max="12049" width="3.125" style="156" customWidth="1"/>
    <col min="12050" max="12050" width="15.625" style="156" customWidth="1"/>
    <col min="12051" max="12051" width="15.25" style="156" customWidth="1"/>
    <col min="12052" max="12054" width="3.125" style="156" customWidth="1"/>
    <col min="12055" max="12055" width="15.625" style="156" customWidth="1"/>
    <col min="12056" max="12056" width="4.125" style="156" customWidth="1"/>
    <col min="12057" max="12288" width="9" style="156"/>
    <col min="12289" max="12289" width="3.625" style="156" customWidth="1"/>
    <col min="12290" max="12290" width="4.5" style="156" customWidth="1"/>
    <col min="12291" max="12291" width="6.875" style="156" customWidth="1"/>
    <col min="12292" max="12292" width="15.625" style="156" customWidth="1"/>
    <col min="12293" max="12295" width="3.125" style="156" customWidth="1"/>
    <col min="12296" max="12297" width="15.625" style="156" customWidth="1"/>
    <col min="12298" max="12300" width="3.125" style="156" customWidth="1"/>
    <col min="12301" max="12301" width="15.625" style="156" customWidth="1"/>
    <col min="12302" max="12302" width="15.25" style="156" customWidth="1"/>
    <col min="12303" max="12305" width="3.125" style="156" customWidth="1"/>
    <col min="12306" max="12306" width="15.625" style="156" customWidth="1"/>
    <col min="12307" max="12307" width="15.25" style="156" customWidth="1"/>
    <col min="12308" max="12310" width="3.125" style="156" customWidth="1"/>
    <col min="12311" max="12311" width="15.625" style="156" customWidth="1"/>
    <col min="12312" max="12312" width="4.125" style="156" customWidth="1"/>
    <col min="12313" max="12544" width="9" style="156"/>
    <col min="12545" max="12545" width="3.625" style="156" customWidth="1"/>
    <col min="12546" max="12546" width="4.5" style="156" customWidth="1"/>
    <col min="12547" max="12547" width="6.875" style="156" customWidth="1"/>
    <col min="12548" max="12548" width="15.625" style="156" customWidth="1"/>
    <col min="12549" max="12551" width="3.125" style="156" customWidth="1"/>
    <col min="12552" max="12553" width="15.625" style="156" customWidth="1"/>
    <col min="12554" max="12556" width="3.125" style="156" customWidth="1"/>
    <col min="12557" max="12557" width="15.625" style="156" customWidth="1"/>
    <col min="12558" max="12558" width="15.25" style="156" customWidth="1"/>
    <col min="12559" max="12561" width="3.125" style="156" customWidth="1"/>
    <col min="12562" max="12562" width="15.625" style="156" customWidth="1"/>
    <col min="12563" max="12563" width="15.25" style="156" customWidth="1"/>
    <col min="12564" max="12566" width="3.125" style="156" customWidth="1"/>
    <col min="12567" max="12567" width="15.625" style="156" customWidth="1"/>
    <col min="12568" max="12568" width="4.125" style="156" customWidth="1"/>
    <col min="12569" max="12800" width="9" style="156"/>
    <col min="12801" max="12801" width="3.625" style="156" customWidth="1"/>
    <col min="12802" max="12802" width="4.5" style="156" customWidth="1"/>
    <col min="12803" max="12803" width="6.875" style="156" customWidth="1"/>
    <col min="12804" max="12804" width="15.625" style="156" customWidth="1"/>
    <col min="12805" max="12807" width="3.125" style="156" customWidth="1"/>
    <col min="12808" max="12809" width="15.625" style="156" customWidth="1"/>
    <col min="12810" max="12812" width="3.125" style="156" customWidth="1"/>
    <col min="12813" max="12813" width="15.625" style="156" customWidth="1"/>
    <col min="12814" max="12814" width="15.25" style="156" customWidth="1"/>
    <col min="12815" max="12817" width="3.125" style="156" customWidth="1"/>
    <col min="12818" max="12818" width="15.625" style="156" customWidth="1"/>
    <col min="12819" max="12819" width="15.25" style="156" customWidth="1"/>
    <col min="12820" max="12822" width="3.125" style="156" customWidth="1"/>
    <col min="12823" max="12823" width="15.625" style="156" customWidth="1"/>
    <col min="12824" max="12824" width="4.125" style="156" customWidth="1"/>
    <col min="12825" max="13056" width="9" style="156"/>
    <col min="13057" max="13057" width="3.625" style="156" customWidth="1"/>
    <col min="13058" max="13058" width="4.5" style="156" customWidth="1"/>
    <col min="13059" max="13059" width="6.875" style="156" customWidth="1"/>
    <col min="13060" max="13060" width="15.625" style="156" customWidth="1"/>
    <col min="13061" max="13063" width="3.125" style="156" customWidth="1"/>
    <col min="13064" max="13065" width="15.625" style="156" customWidth="1"/>
    <col min="13066" max="13068" width="3.125" style="156" customWidth="1"/>
    <col min="13069" max="13069" width="15.625" style="156" customWidth="1"/>
    <col min="13070" max="13070" width="15.25" style="156" customWidth="1"/>
    <col min="13071" max="13073" width="3.125" style="156" customWidth="1"/>
    <col min="13074" max="13074" width="15.625" style="156" customWidth="1"/>
    <col min="13075" max="13075" width="15.25" style="156" customWidth="1"/>
    <col min="13076" max="13078" width="3.125" style="156" customWidth="1"/>
    <col min="13079" max="13079" width="15.625" style="156" customWidth="1"/>
    <col min="13080" max="13080" width="4.125" style="156" customWidth="1"/>
    <col min="13081" max="13312" width="9" style="156"/>
    <col min="13313" max="13313" width="3.625" style="156" customWidth="1"/>
    <col min="13314" max="13314" width="4.5" style="156" customWidth="1"/>
    <col min="13315" max="13315" width="6.875" style="156" customWidth="1"/>
    <col min="13316" max="13316" width="15.625" style="156" customWidth="1"/>
    <col min="13317" max="13319" width="3.125" style="156" customWidth="1"/>
    <col min="13320" max="13321" width="15.625" style="156" customWidth="1"/>
    <col min="13322" max="13324" width="3.125" style="156" customWidth="1"/>
    <col min="13325" max="13325" width="15.625" style="156" customWidth="1"/>
    <col min="13326" max="13326" width="15.25" style="156" customWidth="1"/>
    <col min="13327" max="13329" width="3.125" style="156" customWidth="1"/>
    <col min="13330" max="13330" width="15.625" style="156" customWidth="1"/>
    <col min="13331" max="13331" width="15.25" style="156" customWidth="1"/>
    <col min="13332" max="13334" width="3.125" style="156" customWidth="1"/>
    <col min="13335" max="13335" width="15.625" style="156" customWidth="1"/>
    <col min="13336" max="13336" width="4.125" style="156" customWidth="1"/>
    <col min="13337" max="13568" width="9" style="156"/>
    <col min="13569" max="13569" width="3.625" style="156" customWidth="1"/>
    <col min="13570" max="13570" width="4.5" style="156" customWidth="1"/>
    <col min="13571" max="13571" width="6.875" style="156" customWidth="1"/>
    <col min="13572" max="13572" width="15.625" style="156" customWidth="1"/>
    <col min="13573" max="13575" width="3.125" style="156" customWidth="1"/>
    <col min="13576" max="13577" width="15.625" style="156" customWidth="1"/>
    <col min="13578" max="13580" width="3.125" style="156" customWidth="1"/>
    <col min="13581" max="13581" width="15.625" style="156" customWidth="1"/>
    <col min="13582" max="13582" width="15.25" style="156" customWidth="1"/>
    <col min="13583" max="13585" width="3.125" style="156" customWidth="1"/>
    <col min="13586" max="13586" width="15.625" style="156" customWidth="1"/>
    <col min="13587" max="13587" width="15.25" style="156" customWidth="1"/>
    <col min="13588" max="13590" width="3.125" style="156" customWidth="1"/>
    <col min="13591" max="13591" width="15.625" style="156" customWidth="1"/>
    <col min="13592" max="13592" width="4.125" style="156" customWidth="1"/>
    <col min="13593" max="13824" width="9" style="156"/>
    <col min="13825" max="13825" width="3.625" style="156" customWidth="1"/>
    <col min="13826" max="13826" width="4.5" style="156" customWidth="1"/>
    <col min="13827" max="13827" width="6.875" style="156" customWidth="1"/>
    <col min="13828" max="13828" width="15.625" style="156" customWidth="1"/>
    <col min="13829" max="13831" width="3.125" style="156" customWidth="1"/>
    <col min="13832" max="13833" width="15.625" style="156" customWidth="1"/>
    <col min="13834" max="13836" width="3.125" style="156" customWidth="1"/>
    <col min="13837" max="13837" width="15.625" style="156" customWidth="1"/>
    <col min="13838" max="13838" width="15.25" style="156" customWidth="1"/>
    <col min="13839" max="13841" width="3.125" style="156" customWidth="1"/>
    <col min="13842" max="13842" width="15.625" style="156" customWidth="1"/>
    <col min="13843" max="13843" width="15.25" style="156" customWidth="1"/>
    <col min="13844" max="13846" width="3.125" style="156" customWidth="1"/>
    <col min="13847" max="13847" width="15.625" style="156" customWidth="1"/>
    <col min="13848" max="13848" width="4.125" style="156" customWidth="1"/>
    <col min="13849" max="14080" width="9" style="156"/>
    <col min="14081" max="14081" width="3.625" style="156" customWidth="1"/>
    <col min="14082" max="14082" width="4.5" style="156" customWidth="1"/>
    <col min="14083" max="14083" width="6.875" style="156" customWidth="1"/>
    <col min="14084" max="14084" width="15.625" style="156" customWidth="1"/>
    <col min="14085" max="14087" width="3.125" style="156" customWidth="1"/>
    <col min="14088" max="14089" width="15.625" style="156" customWidth="1"/>
    <col min="14090" max="14092" width="3.125" style="156" customWidth="1"/>
    <col min="14093" max="14093" width="15.625" style="156" customWidth="1"/>
    <col min="14094" max="14094" width="15.25" style="156" customWidth="1"/>
    <col min="14095" max="14097" width="3.125" style="156" customWidth="1"/>
    <col min="14098" max="14098" width="15.625" style="156" customWidth="1"/>
    <col min="14099" max="14099" width="15.25" style="156" customWidth="1"/>
    <col min="14100" max="14102" width="3.125" style="156" customWidth="1"/>
    <col min="14103" max="14103" width="15.625" style="156" customWidth="1"/>
    <col min="14104" max="14104" width="4.125" style="156" customWidth="1"/>
    <col min="14105" max="14336" width="9" style="156"/>
    <col min="14337" max="14337" width="3.625" style="156" customWidth="1"/>
    <col min="14338" max="14338" width="4.5" style="156" customWidth="1"/>
    <col min="14339" max="14339" width="6.875" style="156" customWidth="1"/>
    <col min="14340" max="14340" width="15.625" style="156" customWidth="1"/>
    <col min="14341" max="14343" width="3.125" style="156" customWidth="1"/>
    <col min="14344" max="14345" width="15.625" style="156" customWidth="1"/>
    <col min="14346" max="14348" width="3.125" style="156" customWidth="1"/>
    <col min="14349" max="14349" width="15.625" style="156" customWidth="1"/>
    <col min="14350" max="14350" width="15.25" style="156" customWidth="1"/>
    <col min="14351" max="14353" width="3.125" style="156" customWidth="1"/>
    <col min="14354" max="14354" width="15.625" style="156" customWidth="1"/>
    <col min="14355" max="14355" width="15.25" style="156" customWidth="1"/>
    <col min="14356" max="14358" width="3.125" style="156" customWidth="1"/>
    <col min="14359" max="14359" width="15.625" style="156" customWidth="1"/>
    <col min="14360" max="14360" width="4.125" style="156" customWidth="1"/>
    <col min="14361" max="14592" width="9" style="156"/>
    <col min="14593" max="14593" width="3.625" style="156" customWidth="1"/>
    <col min="14594" max="14594" width="4.5" style="156" customWidth="1"/>
    <col min="14595" max="14595" width="6.875" style="156" customWidth="1"/>
    <col min="14596" max="14596" width="15.625" style="156" customWidth="1"/>
    <col min="14597" max="14599" width="3.125" style="156" customWidth="1"/>
    <col min="14600" max="14601" width="15.625" style="156" customWidth="1"/>
    <col min="14602" max="14604" width="3.125" style="156" customWidth="1"/>
    <col min="14605" max="14605" width="15.625" style="156" customWidth="1"/>
    <col min="14606" max="14606" width="15.25" style="156" customWidth="1"/>
    <col min="14607" max="14609" width="3.125" style="156" customWidth="1"/>
    <col min="14610" max="14610" width="15.625" style="156" customWidth="1"/>
    <col min="14611" max="14611" width="15.25" style="156" customWidth="1"/>
    <col min="14612" max="14614" width="3.125" style="156" customWidth="1"/>
    <col min="14615" max="14615" width="15.625" style="156" customWidth="1"/>
    <col min="14616" max="14616" width="4.125" style="156" customWidth="1"/>
    <col min="14617" max="14848" width="9" style="156"/>
    <col min="14849" max="14849" width="3.625" style="156" customWidth="1"/>
    <col min="14850" max="14850" width="4.5" style="156" customWidth="1"/>
    <col min="14851" max="14851" width="6.875" style="156" customWidth="1"/>
    <col min="14852" max="14852" width="15.625" style="156" customWidth="1"/>
    <col min="14853" max="14855" width="3.125" style="156" customWidth="1"/>
    <col min="14856" max="14857" width="15.625" style="156" customWidth="1"/>
    <col min="14858" max="14860" width="3.125" style="156" customWidth="1"/>
    <col min="14861" max="14861" width="15.625" style="156" customWidth="1"/>
    <col min="14862" max="14862" width="15.25" style="156" customWidth="1"/>
    <col min="14863" max="14865" width="3.125" style="156" customWidth="1"/>
    <col min="14866" max="14866" width="15.625" style="156" customWidth="1"/>
    <col min="14867" max="14867" width="15.25" style="156" customWidth="1"/>
    <col min="14868" max="14870" width="3.125" style="156" customWidth="1"/>
    <col min="14871" max="14871" width="15.625" style="156" customWidth="1"/>
    <col min="14872" max="14872" width="4.125" style="156" customWidth="1"/>
    <col min="14873" max="15104" width="9" style="156"/>
    <col min="15105" max="15105" width="3.625" style="156" customWidth="1"/>
    <col min="15106" max="15106" width="4.5" style="156" customWidth="1"/>
    <col min="15107" max="15107" width="6.875" style="156" customWidth="1"/>
    <col min="15108" max="15108" width="15.625" style="156" customWidth="1"/>
    <col min="15109" max="15111" width="3.125" style="156" customWidth="1"/>
    <col min="15112" max="15113" width="15.625" style="156" customWidth="1"/>
    <col min="15114" max="15116" width="3.125" style="156" customWidth="1"/>
    <col min="15117" max="15117" width="15.625" style="156" customWidth="1"/>
    <col min="15118" max="15118" width="15.25" style="156" customWidth="1"/>
    <col min="15119" max="15121" width="3.125" style="156" customWidth="1"/>
    <col min="15122" max="15122" width="15.625" style="156" customWidth="1"/>
    <col min="15123" max="15123" width="15.25" style="156" customWidth="1"/>
    <col min="15124" max="15126" width="3.125" style="156" customWidth="1"/>
    <col min="15127" max="15127" width="15.625" style="156" customWidth="1"/>
    <col min="15128" max="15128" width="4.125" style="156" customWidth="1"/>
    <col min="15129" max="15360" width="9" style="156"/>
    <col min="15361" max="15361" width="3.625" style="156" customWidth="1"/>
    <col min="15362" max="15362" width="4.5" style="156" customWidth="1"/>
    <col min="15363" max="15363" width="6.875" style="156" customWidth="1"/>
    <col min="15364" max="15364" width="15.625" style="156" customWidth="1"/>
    <col min="15365" max="15367" width="3.125" style="156" customWidth="1"/>
    <col min="15368" max="15369" width="15.625" style="156" customWidth="1"/>
    <col min="15370" max="15372" width="3.125" style="156" customWidth="1"/>
    <col min="15373" max="15373" width="15.625" style="156" customWidth="1"/>
    <col min="15374" max="15374" width="15.25" style="156" customWidth="1"/>
    <col min="15375" max="15377" width="3.125" style="156" customWidth="1"/>
    <col min="15378" max="15378" width="15.625" style="156" customWidth="1"/>
    <col min="15379" max="15379" width="15.25" style="156" customWidth="1"/>
    <col min="15380" max="15382" width="3.125" style="156" customWidth="1"/>
    <col min="15383" max="15383" width="15.625" style="156" customWidth="1"/>
    <col min="15384" max="15384" width="4.125" style="156" customWidth="1"/>
    <col min="15385" max="15616" width="9" style="156"/>
    <col min="15617" max="15617" width="3.625" style="156" customWidth="1"/>
    <col min="15618" max="15618" width="4.5" style="156" customWidth="1"/>
    <col min="15619" max="15619" width="6.875" style="156" customWidth="1"/>
    <col min="15620" max="15620" width="15.625" style="156" customWidth="1"/>
    <col min="15621" max="15623" width="3.125" style="156" customWidth="1"/>
    <col min="15624" max="15625" width="15.625" style="156" customWidth="1"/>
    <col min="15626" max="15628" width="3.125" style="156" customWidth="1"/>
    <col min="15629" max="15629" width="15.625" style="156" customWidth="1"/>
    <col min="15630" max="15630" width="15.25" style="156" customWidth="1"/>
    <col min="15631" max="15633" width="3.125" style="156" customWidth="1"/>
    <col min="15634" max="15634" width="15.625" style="156" customWidth="1"/>
    <col min="15635" max="15635" width="15.25" style="156" customWidth="1"/>
    <col min="15636" max="15638" width="3.125" style="156" customWidth="1"/>
    <col min="15639" max="15639" width="15.625" style="156" customWidth="1"/>
    <col min="15640" max="15640" width="4.125" style="156" customWidth="1"/>
    <col min="15641" max="15872" width="9" style="156"/>
    <col min="15873" max="15873" width="3.625" style="156" customWidth="1"/>
    <col min="15874" max="15874" width="4.5" style="156" customWidth="1"/>
    <col min="15875" max="15875" width="6.875" style="156" customWidth="1"/>
    <col min="15876" max="15876" width="15.625" style="156" customWidth="1"/>
    <col min="15877" max="15879" width="3.125" style="156" customWidth="1"/>
    <col min="15880" max="15881" width="15.625" style="156" customWidth="1"/>
    <col min="15882" max="15884" width="3.125" style="156" customWidth="1"/>
    <col min="15885" max="15885" width="15.625" style="156" customWidth="1"/>
    <col min="15886" max="15886" width="15.25" style="156" customWidth="1"/>
    <col min="15887" max="15889" width="3.125" style="156" customWidth="1"/>
    <col min="15890" max="15890" width="15.625" style="156" customWidth="1"/>
    <col min="15891" max="15891" width="15.25" style="156" customWidth="1"/>
    <col min="15892" max="15894" width="3.125" style="156" customWidth="1"/>
    <col min="15895" max="15895" width="15.625" style="156" customWidth="1"/>
    <col min="15896" max="15896" width="4.125" style="156" customWidth="1"/>
    <col min="15897" max="16128" width="9" style="156"/>
    <col min="16129" max="16129" width="3.625" style="156" customWidth="1"/>
    <col min="16130" max="16130" width="4.5" style="156" customWidth="1"/>
    <col min="16131" max="16131" width="6.875" style="156" customWidth="1"/>
    <col min="16132" max="16132" width="15.625" style="156" customWidth="1"/>
    <col min="16133" max="16135" width="3.125" style="156" customWidth="1"/>
    <col min="16136" max="16137" width="15.625" style="156" customWidth="1"/>
    <col min="16138" max="16140" width="3.125" style="156" customWidth="1"/>
    <col min="16141" max="16141" width="15.625" style="156" customWidth="1"/>
    <col min="16142" max="16142" width="15.25" style="156" customWidth="1"/>
    <col min="16143" max="16145" width="3.125" style="156" customWidth="1"/>
    <col min="16146" max="16146" width="15.625" style="156" customWidth="1"/>
    <col min="16147" max="16147" width="15.25" style="156" customWidth="1"/>
    <col min="16148" max="16150" width="3.125" style="156" customWidth="1"/>
    <col min="16151" max="16151" width="15.625" style="156" customWidth="1"/>
    <col min="16152" max="16152" width="4.125" style="156" customWidth="1"/>
    <col min="16153" max="16384" width="9" style="156"/>
  </cols>
  <sheetData>
    <row r="1" spans="1:24" ht="14.25" thickBot="1">
      <c r="A1" s="154"/>
      <c r="B1" s="154"/>
      <c r="C1" s="154"/>
      <c r="D1" s="154"/>
      <c r="E1" s="155" t="s">
        <v>82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1:24">
      <c r="A2" s="154"/>
      <c r="B2" s="420"/>
      <c r="C2" s="421"/>
      <c r="D2" s="227" t="str">
        <f>'4部'!A1</f>
        <v>2016年度秋季リーグ戦【4部】Aブロック</v>
      </c>
      <c r="E2" s="228"/>
      <c r="F2" s="228"/>
      <c r="G2" s="228"/>
      <c r="H2" s="228"/>
      <c r="I2" s="228"/>
      <c r="J2" s="228"/>
      <c r="K2" s="228"/>
      <c r="L2" s="228"/>
      <c r="M2" s="229"/>
      <c r="N2" s="157" t="str">
        <f>'4部'!K1</f>
        <v>2016年度秋季リーグ戦【4部】Bブロック</v>
      </c>
      <c r="O2" s="158"/>
      <c r="P2" s="158"/>
      <c r="Q2" s="158"/>
      <c r="R2" s="158"/>
      <c r="S2" s="158"/>
      <c r="T2" s="158"/>
      <c r="U2" s="158"/>
      <c r="V2" s="158"/>
      <c r="W2" s="159"/>
      <c r="X2" s="160"/>
    </row>
    <row r="3" spans="1:24" ht="14.25" thickBot="1">
      <c r="A3" s="154"/>
      <c r="B3" s="161" t="s">
        <v>83</v>
      </c>
      <c r="C3" s="162"/>
      <c r="D3" s="163" t="s">
        <v>84</v>
      </c>
      <c r="E3" s="164"/>
      <c r="F3" s="164"/>
      <c r="G3" s="164"/>
      <c r="H3" s="164"/>
      <c r="I3" s="164" t="s">
        <v>85</v>
      </c>
      <c r="J3" s="164"/>
      <c r="K3" s="164"/>
      <c r="L3" s="164"/>
      <c r="M3" s="165"/>
      <c r="N3" s="163" t="s">
        <v>86</v>
      </c>
      <c r="O3" s="164"/>
      <c r="P3" s="164"/>
      <c r="Q3" s="164"/>
      <c r="R3" s="164"/>
      <c r="S3" s="164" t="s">
        <v>87</v>
      </c>
      <c r="T3" s="164"/>
      <c r="U3" s="164"/>
      <c r="V3" s="164"/>
      <c r="W3" s="165"/>
      <c r="X3" s="154"/>
    </row>
    <row r="4" spans="1:24" ht="14.25" thickBot="1">
      <c r="A4" s="154"/>
      <c r="B4" s="422" t="s">
        <v>88</v>
      </c>
      <c r="C4" s="423"/>
      <c r="D4" s="231" t="str">
        <f>H28秋順位!F34</f>
        <v>Ｓｅａｇｕｌｌｓ</v>
      </c>
      <c r="E4" s="232">
        <f>IF(D26&lt;4,0,1)</f>
        <v>1</v>
      </c>
      <c r="F4" s="233"/>
      <c r="G4" s="234">
        <f>IF(H26&lt;4,0,1)</f>
        <v>0</v>
      </c>
      <c r="H4" s="172" t="str">
        <f>H28秋順位!F36</f>
        <v>ZERO</v>
      </c>
      <c r="I4" s="231" t="str">
        <f>H28秋順位!F35</f>
        <v>WOW</v>
      </c>
      <c r="J4" s="233">
        <f>IF(I26&lt;4,0,1)</f>
        <v>1</v>
      </c>
      <c r="K4" s="233"/>
      <c r="L4" s="234">
        <f>IF(M26&lt;4,0,1)</f>
        <v>0</v>
      </c>
      <c r="M4" s="173" t="str">
        <f>H28秋順位!F37</f>
        <v>family</v>
      </c>
      <c r="N4" s="231" t="str">
        <f>H28秋順位!H34</f>
        <v>White Sox</v>
      </c>
      <c r="O4" s="232">
        <f>IF(N26&lt;4,0,1)</f>
        <v>1</v>
      </c>
      <c r="P4" s="233"/>
      <c r="Q4" s="234">
        <f>IF(R26&lt;4,0,1)</f>
        <v>0</v>
      </c>
      <c r="R4" s="172" t="str">
        <f>H28秋順位!H36</f>
        <v>逗子バドミントンクラブ</v>
      </c>
      <c r="S4" s="231" t="str">
        <f>H28秋順位!H35</f>
        <v>ザ・ベスト</v>
      </c>
      <c r="T4" s="232">
        <f>IF(S26&lt;4,0,1)</f>
        <v>0</v>
      </c>
      <c r="U4" s="233"/>
      <c r="V4" s="234">
        <f>IF(W26&lt;4,0,1)</f>
        <v>1</v>
      </c>
      <c r="W4" s="173" t="str">
        <f>H28秋順位!H37</f>
        <v>BCフライト</v>
      </c>
      <c r="X4" s="154"/>
    </row>
    <row r="5" spans="1:24">
      <c r="A5" s="154"/>
      <c r="B5" s="369"/>
      <c r="C5" s="370"/>
      <c r="D5" s="352">
        <f>IF(E5&gt;G5,1,0)+IF(E6&gt;G6,1,0)+IF(E7&gt;G7,1,0)</f>
        <v>0</v>
      </c>
      <c r="E5" s="353">
        <v>23</v>
      </c>
      <c r="F5" s="354" t="s">
        <v>89</v>
      </c>
      <c r="G5" s="355">
        <v>25</v>
      </c>
      <c r="H5" s="356">
        <f>IF(E5&lt;G5,1,0)+IF(E6&lt;G6,1,0)+IF(E7&lt;G7,1,0)</f>
        <v>2</v>
      </c>
      <c r="I5" s="352">
        <f t="shared" ref="I5" si="0">IF(J5&gt;L5,1,0)+IF(J6&gt;L6,1,0)+IF(J7&gt;L7,1,0)</f>
        <v>2</v>
      </c>
      <c r="J5" s="353">
        <v>21</v>
      </c>
      <c r="K5" s="354" t="s">
        <v>89</v>
      </c>
      <c r="L5" s="355">
        <v>12</v>
      </c>
      <c r="M5" s="356">
        <f t="shared" ref="M5" si="1">IF(J5&lt;L5,1,0)+IF(J6&lt;L6,1,0)+IF(J7&lt;L7,1,0)</f>
        <v>0</v>
      </c>
      <c r="N5" s="352">
        <f t="shared" ref="N5" si="2">IF(O5&gt;Q5,1,0)+IF(O6&gt;Q6,1,0)+IF(O7&gt;Q7,1,0)</f>
        <v>2</v>
      </c>
      <c r="O5" s="353">
        <v>21</v>
      </c>
      <c r="P5" s="354" t="s">
        <v>89</v>
      </c>
      <c r="Q5" s="355">
        <v>11</v>
      </c>
      <c r="R5" s="356">
        <f t="shared" ref="R5" si="3">IF(O5&lt;Q5,1,0)+IF(O6&lt;Q6,1,0)+IF(O7&lt;Q7,1,0)</f>
        <v>0</v>
      </c>
      <c r="S5" s="352">
        <f t="shared" ref="S5" si="4">IF(T5&gt;V5,1,0)+IF(T6&gt;V6,1,0)+IF(T7&gt;V7,1,0)</f>
        <v>2</v>
      </c>
      <c r="T5" s="353">
        <v>21</v>
      </c>
      <c r="U5" s="354" t="s">
        <v>89</v>
      </c>
      <c r="V5" s="355">
        <v>19</v>
      </c>
      <c r="W5" s="357">
        <f t="shared" ref="W5" si="5">IF(T5&lt;V5,1,0)+IF(T6&lt;V6,1,0)+IF(T7&lt;V7,1,0)</f>
        <v>0</v>
      </c>
      <c r="X5" s="154"/>
    </row>
    <row r="6" spans="1:24">
      <c r="A6" s="154"/>
      <c r="B6" s="174" t="s">
        <v>90</v>
      </c>
      <c r="C6" s="300"/>
      <c r="D6" s="342" t="s">
        <v>443</v>
      </c>
      <c r="E6" s="343">
        <v>22</v>
      </c>
      <c r="F6" s="344" t="s">
        <v>89</v>
      </c>
      <c r="G6" s="345">
        <v>24</v>
      </c>
      <c r="H6" s="346" t="s">
        <v>450</v>
      </c>
      <c r="I6" s="342" t="s">
        <v>459</v>
      </c>
      <c r="J6" s="343">
        <v>26</v>
      </c>
      <c r="K6" s="344" t="s">
        <v>89</v>
      </c>
      <c r="L6" s="345">
        <v>24</v>
      </c>
      <c r="M6" s="346" t="s">
        <v>466</v>
      </c>
      <c r="N6" s="342" t="s">
        <v>489</v>
      </c>
      <c r="O6" s="343">
        <v>21</v>
      </c>
      <c r="P6" s="344" t="s">
        <v>89</v>
      </c>
      <c r="Q6" s="345">
        <v>15</v>
      </c>
      <c r="R6" s="346" t="s">
        <v>495</v>
      </c>
      <c r="S6" s="342" t="s">
        <v>503</v>
      </c>
      <c r="T6" s="343">
        <v>21</v>
      </c>
      <c r="U6" s="344" t="s">
        <v>89</v>
      </c>
      <c r="V6" s="345">
        <v>17</v>
      </c>
      <c r="W6" s="358" t="s">
        <v>511</v>
      </c>
      <c r="X6" s="154"/>
    </row>
    <row r="7" spans="1:24">
      <c r="A7" s="154"/>
      <c r="B7" s="174"/>
      <c r="C7" s="301"/>
      <c r="D7" s="347" t="s">
        <v>444</v>
      </c>
      <c r="E7" s="348"/>
      <c r="F7" s="349" t="s">
        <v>89</v>
      </c>
      <c r="G7" s="350"/>
      <c r="H7" s="351" t="s">
        <v>451</v>
      </c>
      <c r="I7" s="347" t="s">
        <v>460</v>
      </c>
      <c r="J7" s="348"/>
      <c r="K7" s="349" t="s">
        <v>89</v>
      </c>
      <c r="L7" s="350"/>
      <c r="M7" s="351" t="s">
        <v>467</v>
      </c>
      <c r="N7" s="347" t="s">
        <v>490</v>
      </c>
      <c r="O7" s="348"/>
      <c r="P7" s="349" t="s">
        <v>89</v>
      </c>
      <c r="Q7" s="350"/>
      <c r="R7" s="351" t="s">
        <v>496</v>
      </c>
      <c r="S7" s="347" t="s">
        <v>504</v>
      </c>
      <c r="T7" s="348"/>
      <c r="U7" s="349" t="s">
        <v>89</v>
      </c>
      <c r="V7" s="350"/>
      <c r="W7" s="359" t="s">
        <v>512</v>
      </c>
      <c r="X7" s="154"/>
    </row>
    <row r="8" spans="1:24">
      <c r="A8" s="154"/>
      <c r="B8" s="176"/>
      <c r="C8" s="300"/>
      <c r="D8" s="337">
        <f>IF(E8&gt;G8,1,0)+IF(E9&gt;G9,1,0)+IF(E10&gt;G10,1,0)</f>
        <v>2</v>
      </c>
      <c r="E8" s="338">
        <v>21</v>
      </c>
      <c r="F8" s="339" t="s">
        <v>89</v>
      </c>
      <c r="G8" s="340">
        <v>19</v>
      </c>
      <c r="H8" s="341">
        <f>IF(E8&lt;G8,1,0)+IF(E9&lt;G9,1,0)+IF(E10&lt;G10,1,0)</f>
        <v>0</v>
      </c>
      <c r="I8" s="337">
        <f t="shared" ref="I8" si="6">IF(J8&gt;L8,1,0)+IF(J9&gt;L9,1,0)+IF(J10&gt;L10,1,0)</f>
        <v>2</v>
      </c>
      <c r="J8" s="338">
        <v>21</v>
      </c>
      <c r="K8" s="339" t="s">
        <v>89</v>
      </c>
      <c r="L8" s="340">
        <v>15</v>
      </c>
      <c r="M8" s="341">
        <f t="shared" ref="M8" si="7">IF(J8&lt;L8,1,0)+IF(J9&lt;L9,1,0)+IF(J10&lt;L10,1,0)</f>
        <v>0</v>
      </c>
      <c r="N8" s="337">
        <f t="shared" ref="N8" si="8">IF(O8&gt;Q8,1,0)+IF(O9&gt;Q9,1,0)+IF(O10&gt;Q10,1,0)</f>
        <v>0</v>
      </c>
      <c r="O8" s="338">
        <v>14</v>
      </c>
      <c r="P8" s="339" t="s">
        <v>89</v>
      </c>
      <c r="Q8" s="340">
        <v>21</v>
      </c>
      <c r="R8" s="341">
        <f t="shared" ref="R8" si="9">IF(O8&lt;Q8,1,0)+IF(O9&lt;Q9,1,0)+IF(O10&lt;Q10,1,0)</f>
        <v>2</v>
      </c>
      <c r="S8" s="337">
        <f t="shared" ref="S8" si="10">IF(T8&gt;V8,1,0)+IF(T9&gt;V9,1,0)+IF(T10&gt;V10,1,0)</f>
        <v>2</v>
      </c>
      <c r="T8" s="338">
        <v>18</v>
      </c>
      <c r="U8" s="339" t="s">
        <v>89</v>
      </c>
      <c r="V8" s="340">
        <v>21</v>
      </c>
      <c r="W8" s="360">
        <f t="shared" ref="W8" si="11">IF(T8&lt;V8,1,0)+IF(T9&lt;V9,1,0)+IF(T10&lt;V10,1,0)</f>
        <v>1</v>
      </c>
      <c r="X8" s="154"/>
    </row>
    <row r="9" spans="1:24">
      <c r="A9" s="154"/>
      <c r="B9" s="174" t="s">
        <v>91</v>
      </c>
      <c r="C9" s="300"/>
      <c r="D9" s="342" t="s">
        <v>445</v>
      </c>
      <c r="E9" s="343">
        <v>21</v>
      </c>
      <c r="F9" s="344" t="s">
        <v>89</v>
      </c>
      <c r="G9" s="345">
        <v>15</v>
      </c>
      <c r="H9" s="346" t="s">
        <v>452</v>
      </c>
      <c r="I9" s="342" t="s">
        <v>461</v>
      </c>
      <c r="J9" s="343">
        <v>21</v>
      </c>
      <c r="K9" s="344" t="s">
        <v>89</v>
      </c>
      <c r="L9" s="345">
        <v>16</v>
      </c>
      <c r="M9" s="346" t="s">
        <v>468</v>
      </c>
      <c r="N9" s="342" t="s">
        <v>491</v>
      </c>
      <c r="O9" s="343">
        <v>5</v>
      </c>
      <c r="P9" s="344" t="s">
        <v>89</v>
      </c>
      <c r="Q9" s="345">
        <v>21</v>
      </c>
      <c r="R9" s="346" t="s">
        <v>497</v>
      </c>
      <c r="S9" s="342" t="s">
        <v>505</v>
      </c>
      <c r="T9" s="343">
        <v>21</v>
      </c>
      <c r="U9" s="344" t="s">
        <v>89</v>
      </c>
      <c r="V9" s="345">
        <v>17</v>
      </c>
      <c r="W9" s="358" t="s">
        <v>513</v>
      </c>
      <c r="X9" s="154"/>
    </row>
    <row r="10" spans="1:24">
      <c r="A10" s="154"/>
      <c r="B10" s="174"/>
      <c r="C10" s="300"/>
      <c r="D10" s="347" t="s">
        <v>446</v>
      </c>
      <c r="E10" s="348"/>
      <c r="F10" s="349" t="s">
        <v>89</v>
      </c>
      <c r="G10" s="350"/>
      <c r="H10" s="351" t="s">
        <v>453</v>
      </c>
      <c r="I10" s="347" t="s">
        <v>462</v>
      </c>
      <c r="J10" s="348"/>
      <c r="K10" s="349" t="s">
        <v>89</v>
      </c>
      <c r="L10" s="350"/>
      <c r="M10" s="351" t="s">
        <v>469</v>
      </c>
      <c r="N10" s="347" t="s">
        <v>492</v>
      </c>
      <c r="O10" s="348"/>
      <c r="P10" s="349" t="s">
        <v>89</v>
      </c>
      <c r="Q10" s="350"/>
      <c r="R10" s="351" t="s">
        <v>498</v>
      </c>
      <c r="S10" s="347" t="s">
        <v>506</v>
      </c>
      <c r="T10" s="348">
        <v>21</v>
      </c>
      <c r="U10" s="349" t="s">
        <v>89</v>
      </c>
      <c r="V10" s="350">
        <v>13</v>
      </c>
      <c r="W10" s="359" t="s">
        <v>514</v>
      </c>
      <c r="X10" s="154"/>
    </row>
    <row r="11" spans="1:24">
      <c r="A11" s="154"/>
      <c r="B11" s="176"/>
      <c r="C11" s="302"/>
      <c r="D11" s="337">
        <f>IF(E11&gt;G11,1,0)+IF(E12&gt;G12,1,0)+IF(E13&gt;G13,1,0)</f>
        <v>2</v>
      </c>
      <c r="E11" s="338">
        <v>21</v>
      </c>
      <c r="F11" s="339" t="s">
        <v>89</v>
      </c>
      <c r="G11" s="340">
        <v>10</v>
      </c>
      <c r="H11" s="341">
        <f>IF(E11&lt;G11,1,0)+IF(E12&lt;G12,1,0)+IF(E13&lt;G13,1,0)</f>
        <v>0</v>
      </c>
      <c r="I11" s="337">
        <f t="shared" ref="I11" si="12">IF(J11&gt;L11,1,0)+IF(J12&gt;L12,1,0)+IF(J13&gt;L13,1,0)</f>
        <v>2</v>
      </c>
      <c r="J11" s="338">
        <v>21</v>
      </c>
      <c r="K11" s="339" t="s">
        <v>89</v>
      </c>
      <c r="L11" s="340">
        <v>18</v>
      </c>
      <c r="M11" s="341">
        <f t="shared" ref="M11" si="13">IF(J11&lt;L11,1,0)+IF(J12&lt;L12,1,0)+IF(J13&lt;L13,1,0)</f>
        <v>0</v>
      </c>
      <c r="N11" s="337">
        <f t="shared" ref="N11" si="14">IF(O11&gt;Q11,1,0)+IF(O12&gt;Q12,1,0)+IF(O13&gt;Q13,1,0)</f>
        <v>2</v>
      </c>
      <c r="O11" s="338">
        <v>13</v>
      </c>
      <c r="P11" s="339" t="s">
        <v>89</v>
      </c>
      <c r="Q11" s="340">
        <v>21</v>
      </c>
      <c r="R11" s="341">
        <f t="shared" ref="R11" si="15">IF(O11&lt;Q11,1,0)+IF(O12&lt;Q12,1,0)+IF(O13&lt;Q13,1,0)</f>
        <v>1</v>
      </c>
      <c r="S11" s="337">
        <f t="shared" ref="S11" si="16">IF(T11&gt;V11,1,0)+IF(T12&gt;V12,1,0)+IF(T13&gt;V13,1,0)</f>
        <v>0</v>
      </c>
      <c r="T11" s="338">
        <v>17</v>
      </c>
      <c r="U11" s="339" t="s">
        <v>89</v>
      </c>
      <c r="V11" s="340">
        <v>21</v>
      </c>
      <c r="W11" s="360">
        <f t="shared" ref="W11" si="17">IF(T11&lt;V11,1,0)+IF(T12&lt;V12,1,0)+IF(T13&lt;V13,1,0)</f>
        <v>2</v>
      </c>
      <c r="X11" s="178"/>
    </row>
    <row r="12" spans="1:24">
      <c r="A12" s="154"/>
      <c r="B12" s="174" t="s">
        <v>92</v>
      </c>
      <c r="C12" s="300"/>
      <c r="D12" s="342" t="s">
        <v>447</v>
      </c>
      <c r="E12" s="343">
        <v>21</v>
      </c>
      <c r="F12" s="344" t="s">
        <v>89</v>
      </c>
      <c r="G12" s="345">
        <v>12</v>
      </c>
      <c r="H12" s="346" t="s">
        <v>454</v>
      </c>
      <c r="I12" s="342" t="s">
        <v>463</v>
      </c>
      <c r="J12" s="343">
        <v>21</v>
      </c>
      <c r="K12" s="344" t="s">
        <v>89</v>
      </c>
      <c r="L12" s="345">
        <v>19</v>
      </c>
      <c r="M12" s="346" t="s">
        <v>470</v>
      </c>
      <c r="N12" s="342" t="s">
        <v>490</v>
      </c>
      <c r="O12" s="343">
        <v>25</v>
      </c>
      <c r="P12" s="344" t="s">
        <v>89</v>
      </c>
      <c r="Q12" s="345">
        <v>23</v>
      </c>
      <c r="R12" s="346" t="s">
        <v>499</v>
      </c>
      <c r="S12" s="342" t="s">
        <v>507</v>
      </c>
      <c r="T12" s="343">
        <v>15</v>
      </c>
      <c r="U12" s="344" t="s">
        <v>89</v>
      </c>
      <c r="V12" s="345">
        <v>21</v>
      </c>
      <c r="W12" s="358" t="s">
        <v>515</v>
      </c>
      <c r="X12" s="178"/>
    </row>
    <row r="13" spans="1:24">
      <c r="A13" s="154"/>
      <c r="B13" s="179"/>
      <c r="C13" s="301"/>
      <c r="D13" s="347"/>
      <c r="E13" s="348"/>
      <c r="F13" s="349" t="s">
        <v>89</v>
      </c>
      <c r="G13" s="350"/>
      <c r="H13" s="351"/>
      <c r="I13" s="347"/>
      <c r="J13" s="348"/>
      <c r="K13" s="349" t="s">
        <v>89</v>
      </c>
      <c r="L13" s="350"/>
      <c r="M13" s="351"/>
      <c r="N13" s="347"/>
      <c r="O13" s="348">
        <v>21</v>
      </c>
      <c r="P13" s="349" t="s">
        <v>89</v>
      </c>
      <c r="Q13" s="350">
        <v>18</v>
      </c>
      <c r="R13" s="351"/>
      <c r="S13" s="347"/>
      <c r="T13" s="348"/>
      <c r="U13" s="349" t="s">
        <v>89</v>
      </c>
      <c r="V13" s="350"/>
      <c r="W13" s="359"/>
      <c r="X13" s="178"/>
    </row>
    <row r="14" spans="1:24">
      <c r="A14" s="154"/>
      <c r="B14" s="174"/>
      <c r="C14" s="300"/>
      <c r="D14" s="337">
        <f>IF(E14&gt;G14,1,0)+IF(E15&gt;G15,1,0)+IF(E16&gt;G16,1,0)</f>
        <v>1</v>
      </c>
      <c r="E14" s="338">
        <v>9</v>
      </c>
      <c r="F14" s="339" t="s">
        <v>89</v>
      </c>
      <c r="G14" s="340">
        <v>21</v>
      </c>
      <c r="H14" s="341">
        <f>IF(E14&lt;G14,1,0)+IF(E15&lt;G15,1,0)+IF(E16&lt;G16,1,0)</f>
        <v>2</v>
      </c>
      <c r="I14" s="337">
        <f t="shared" ref="I14" si="18">IF(J14&gt;L14,1,0)+IF(J15&gt;L15,1,0)+IF(J16&gt;L16,1,0)</f>
        <v>2</v>
      </c>
      <c r="J14" s="338">
        <v>22</v>
      </c>
      <c r="K14" s="339" t="s">
        <v>89</v>
      </c>
      <c r="L14" s="340">
        <v>20</v>
      </c>
      <c r="M14" s="341">
        <f t="shared" ref="M14" si="19">IF(J14&lt;L14,1,0)+IF(J15&lt;L15,1,0)+IF(J16&lt;L16,1,0)</f>
        <v>0</v>
      </c>
      <c r="N14" s="337">
        <f t="shared" ref="N14" si="20">IF(O14&gt;Q14,1,0)+IF(O15&gt;Q15,1,0)+IF(O16&gt;Q16,1,0)</f>
        <v>2</v>
      </c>
      <c r="O14" s="338">
        <v>21</v>
      </c>
      <c r="P14" s="339" t="s">
        <v>89</v>
      </c>
      <c r="Q14" s="340">
        <v>19</v>
      </c>
      <c r="R14" s="341">
        <f t="shared" ref="R14" si="21">IF(O14&lt;Q14,1,0)+IF(O15&lt;Q15,1,0)+IF(O16&lt;Q16,1,0)</f>
        <v>0</v>
      </c>
      <c r="S14" s="337">
        <f t="shared" ref="S14" si="22">IF(T14&gt;V14,1,0)+IF(T15&gt;V15,1,0)+IF(T16&gt;V16,1,0)</f>
        <v>0</v>
      </c>
      <c r="T14" s="338">
        <v>6</v>
      </c>
      <c r="U14" s="339" t="s">
        <v>89</v>
      </c>
      <c r="V14" s="340">
        <v>21</v>
      </c>
      <c r="W14" s="360">
        <f t="shared" ref="W14" si="23">IF(T14&lt;V14,1,0)+IF(T15&lt;V15,1,0)+IF(T16&lt;V16,1,0)</f>
        <v>2</v>
      </c>
      <c r="X14" s="178"/>
    </row>
    <row r="15" spans="1:24">
      <c r="A15" s="154"/>
      <c r="B15" s="174" t="s">
        <v>93</v>
      </c>
      <c r="C15" s="300"/>
      <c r="D15" s="342" t="s">
        <v>448</v>
      </c>
      <c r="E15" s="343">
        <v>21</v>
      </c>
      <c r="F15" s="344" t="s">
        <v>89</v>
      </c>
      <c r="G15" s="345">
        <v>19</v>
      </c>
      <c r="H15" s="346" t="s">
        <v>451</v>
      </c>
      <c r="I15" s="342" t="s">
        <v>459</v>
      </c>
      <c r="J15" s="343">
        <v>21</v>
      </c>
      <c r="K15" s="344" t="s">
        <v>89</v>
      </c>
      <c r="L15" s="345">
        <v>17</v>
      </c>
      <c r="M15" s="346" t="s">
        <v>467</v>
      </c>
      <c r="N15" s="342" t="s">
        <v>529</v>
      </c>
      <c r="O15" s="343">
        <v>21</v>
      </c>
      <c r="P15" s="344" t="s">
        <v>89</v>
      </c>
      <c r="Q15" s="345">
        <v>14</v>
      </c>
      <c r="R15" s="346" t="s">
        <v>500</v>
      </c>
      <c r="S15" s="342" t="s">
        <v>503</v>
      </c>
      <c r="T15" s="343">
        <v>13</v>
      </c>
      <c r="U15" s="344" t="s">
        <v>89</v>
      </c>
      <c r="V15" s="345">
        <v>21</v>
      </c>
      <c r="W15" s="358" t="s">
        <v>516</v>
      </c>
      <c r="X15" s="178"/>
    </row>
    <row r="16" spans="1:24">
      <c r="A16" s="154"/>
      <c r="B16" s="174"/>
      <c r="C16" s="300"/>
      <c r="D16" s="347" t="s">
        <v>445</v>
      </c>
      <c r="E16" s="348">
        <v>16</v>
      </c>
      <c r="F16" s="349" t="s">
        <v>89</v>
      </c>
      <c r="G16" s="350">
        <v>21</v>
      </c>
      <c r="H16" s="351" t="s">
        <v>455</v>
      </c>
      <c r="I16" s="347" t="s">
        <v>462</v>
      </c>
      <c r="J16" s="348"/>
      <c r="K16" s="349" t="s">
        <v>89</v>
      </c>
      <c r="L16" s="350"/>
      <c r="M16" s="351" t="s">
        <v>471</v>
      </c>
      <c r="N16" s="347" t="s">
        <v>492</v>
      </c>
      <c r="O16" s="348"/>
      <c r="P16" s="349" t="s">
        <v>89</v>
      </c>
      <c r="Q16" s="350"/>
      <c r="R16" s="351" t="s">
        <v>497</v>
      </c>
      <c r="S16" s="347" t="s">
        <v>505</v>
      </c>
      <c r="T16" s="348"/>
      <c r="U16" s="349" t="s">
        <v>89</v>
      </c>
      <c r="V16" s="350"/>
      <c r="W16" s="359" t="s">
        <v>514</v>
      </c>
      <c r="X16" s="178"/>
    </row>
    <row r="17" spans="1:24">
      <c r="A17" s="154"/>
      <c r="B17" s="176"/>
      <c r="C17" s="302"/>
      <c r="D17" s="337">
        <f>IF(E17&gt;G17,1,0)+IF(E18&gt;G18,1,0)+IF(E19&gt;G19,1,0)</f>
        <v>2</v>
      </c>
      <c r="E17" s="338">
        <v>21</v>
      </c>
      <c r="F17" s="339" t="s">
        <v>89</v>
      </c>
      <c r="G17" s="340">
        <v>9</v>
      </c>
      <c r="H17" s="341">
        <f>IF(E17&lt;G17,1,0)+IF(E18&lt;G18,1,0)+IF(E19&lt;G19,1,0)</f>
        <v>0</v>
      </c>
      <c r="I17" s="337">
        <f t="shared" ref="I17" si="24">IF(J17&gt;L17,1,0)+IF(J18&gt;L18,1,0)+IF(J19&gt;L19,1,0)</f>
        <v>2</v>
      </c>
      <c r="J17" s="338">
        <v>21</v>
      </c>
      <c r="K17" s="339" t="s">
        <v>89</v>
      </c>
      <c r="L17" s="340">
        <v>8</v>
      </c>
      <c r="M17" s="341">
        <f t="shared" ref="M17" si="25">IF(J17&lt;L17,1,0)+IF(J18&lt;L18,1,0)+IF(J19&lt;L19,1,0)</f>
        <v>0</v>
      </c>
      <c r="N17" s="337">
        <f t="shared" ref="N17" si="26">IF(O17&gt;Q17,1,0)+IF(O18&gt;Q18,1,0)+IF(O19&gt;Q19,1,0)</f>
        <v>2</v>
      </c>
      <c r="O17" s="338">
        <v>21</v>
      </c>
      <c r="P17" s="339" t="s">
        <v>89</v>
      </c>
      <c r="Q17" s="340">
        <v>9</v>
      </c>
      <c r="R17" s="341">
        <f t="shared" ref="R17" si="27">IF(O17&lt;Q17,1,0)+IF(O18&lt;Q18,1,0)+IF(O19&lt;Q19,1,0)</f>
        <v>0</v>
      </c>
      <c r="S17" s="337">
        <f t="shared" ref="S17" si="28">IF(T17&gt;V17,1,0)+IF(T18&gt;V18,1,0)+IF(T19&gt;V19,1,0)</f>
        <v>1</v>
      </c>
      <c r="T17" s="338">
        <v>22</v>
      </c>
      <c r="U17" s="339" t="s">
        <v>89</v>
      </c>
      <c r="V17" s="340">
        <v>20</v>
      </c>
      <c r="W17" s="360">
        <f t="shared" ref="W17" si="29">IF(T17&lt;V17,1,0)+IF(T18&lt;V18,1,0)+IF(T19&lt;V19,1,0)</f>
        <v>2</v>
      </c>
      <c r="X17" s="178"/>
    </row>
    <row r="18" spans="1:24">
      <c r="A18" s="154"/>
      <c r="B18" s="174" t="s">
        <v>94</v>
      </c>
      <c r="C18" s="300"/>
      <c r="D18" s="342" t="s">
        <v>443</v>
      </c>
      <c r="E18" s="343">
        <v>21</v>
      </c>
      <c r="F18" s="344" t="s">
        <v>89</v>
      </c>
      <c r="G18" s="345">
        <v>6</v>
      </c>
      <c r="H18" s="346" t="s">
        <v>450</v>
      </c>
      <c r="I18" s="342" t="s">
        <v>464</v>
      </c>
      <c r="J18" s="343">
        <v>21</v>
      </c>
      <c r="K18" s="344" t="s">
        <v>89</v>
      </c>
      <c r="L18" s="345">
        <v>11</v>
      </c>
      <c r="M18" s="346" t="s">
        <v>472</v>
      </c>
      <c r="N18" s="342" t="s">
        <v>489</v>
      </c>
      <c r="O18" s="343">
        <v>21</v>
      </c>
      <c r="P18" s="344" t="s">
        <v>89</v>
      </c>
      <c r="Q18" s="345">
        <v>16</v>
      </c>
      <c r="R18" s="346" t="s">
        <v>501</v>
      </c>
      <c r="S18" s="342" t="s">
        <v>508</v>
      </c>
      <c r="T18" s="343">
        <v>18</v>
      </c>
      <c r="U18" s="344" t="s">
        <v>89</v>
      </c>
      <c r="V18" s="345">
        <v>21</v>
      </c>
      <c r="W18" s="358" t="s">
        <v>517</v>
      </c>
      <c r="X18" s="178"/>
    </row>
    <row r="19" spans="1:24">
      <c r="A19" s="154"/>
      <c r="B19" s="179"/>
      <c r="C19" s="301"/>
      <c r="D19" s="347"/>
      <c r="E19" s="348"/>
      <c r="F19" s="349" t="s">
        <v>89</v>
      </c>
      <c r="G19" s="350"/>
      <c r="H19" s="351"/>
      <c r="I19" s="347"/>
      <c r="J19" s="348"/>
      <c r="K19" s="349" t="s">
        <v>89</v>
      </c>
      <c r="L19" s="350"/>
      <c r="M19" s="351" t="s">
        <v>473</v>
      </c>
      <c r="N19" s="347"/>
      <c r="O19" s="348"/>
      <c r="P19" s="349" t="s">
        <v>89</v>
      </c>
      <c r="Q19" s="350"/>
      <c r="R19" s="351"/>
      <c r="S19" s="347"/>
      <c r="T19" s="348">
        <v>13</v>
      </c>
      <c r="U19" s="349" t="s">
        <v>89</v>
      </c>
      <c r="V19" s="350">
        <v>21</v>
      </c>
      <c r="W19" s="359"/>
      <c r="X19" s="178"/>
    </row>
    <row r="20" spans="1:24">
      <c r="A20" s="154"/>
      <c r="B20" s="174"/>
      <c r="C20" s="300"/>
      <c r="D20" s="337">
        <f>IF(E20&gt;G20,1,0)+IF(E21&gt;G21,1,0)+IF(E22&gt;G22,1,0)</f>
        <v>0</v>
      </c>
      <c r="E20" s="338">
        <v>15</v>
      </c>
      <c r="F20" s="339" t="s">
        <v>89</v>
      </c>
      <c r="G20" s="340">
        <v>21</v>
      </c>
      <c r="H20" s="341">
        <f>IF(E20&lt;G20,1,0)+IF(E21&lt;G21,1,0)+IF(E22&lt;G22,1,0)</f>
        <v>2</v>
      </c>
      <c r="I20" s="337">
        <f t="shared" ref="I20" si="30">IF(J20&gt;L20,1,0)+IF(J21&gt;L21,1,0)+IF(J22&gt;L22,1,0)</f>
        <v>0</v>
      </c>
      <c r="J20" s="338">
        <v>18</v>
      </c>
      <c r="K20" s="339" t="s">
        <v>89</v>
      </c>
      <c r="L20" s="340">
        <v>21</v>
      </c>
      <c r="M20" s="341">
        <f t="shared" ref="M20" si="31">IF(J20&lt;L20,1,0)+IF(J21&lt;L21,1,0)+IF(J22&lt;L22,1,0)</f>
        <v>2</v>
      </c>
      <c r="N20" s="337">
        <f t="shared" ref="N20" si="32">IF(O20&gt;Q20,1,0)+IF(O21&gt;Q21,1,0)+IF(O22&gt;Q22,1,0)</f>
        <v>1</v>
      </c>
      <c r="O20" s="338">
        <v>21</v>
      </c>
      <c r="P20" s="339" t="s">
        <v>89</v>
      </c>
      <c r="Q20" s="340">
        <v>9</v>
      </c>
      <c r="R20" s="341">
        <f t="shared" ref="R20" si="33">IF(O20&lt;Q20,1,0)+IF(O21&lt;Q21,1,0)+IF(O22&lt;Q22,1,0)</f>
        <v>2</v>
      </c>
      <c r="S20" s="337">
        <f t="shared" ref="S20" si="34">IF(T20&gt;V20,1,0)+IF(T21&gt;V21,1,0)+IF(T22&gt;V22,1,0)</f>
        <v>2</v>
      </c>
      <c r="T20" s="338">
        <v>21</v>
      </c>
      <c r="U20" s="339" t="s">
        <v>89</v>
      </c>
      <c r="V20" s="340">
        <v>8</v>
      </c>
      <c r="W20" s="360">
        <f t="shared" ref="W20" si="35">IF(T20&lt;V20,1,0)+IF(T21&lt;V21,1,0)+IF(T22&lt;V22,1,0)</f>
        <v>0</v>
      </c>
      <c r="X20" s="178"/>
    </row>
    <row r="21" spans="1:24">
      <c r="A21" s="154"/>
      <c r="B21" s="174" t="s">
        <v>95</v>
      </c>
      <c r="C21" s="300"/>
      <c r="D21" s="342" t="s">
        <v>446</v>
      </c>
      <c r="E21" s="343">
        <v>24</v>
      </c>
      <c r="F21" s="344" t="s">
        <v>89</v>
      </c>
      <c r="G21" s="345">
        <v>26</v>
      </c>
      <c r="H21" s="346" t="s">
        <v>456</v>
      </c>
      <c r="I21" s="342" t="s">
        <v>461</v>
      </c>
      <c r="J21" s="343">
        <v>18</v>
      </c>
      <c r="K21" s="344" t="s">
        <v>89</v>
      </c>
      <c r="L21" s="345">
        <v>21</v>
      </c>
      <c r="M21" s="346" t="s">
        <v>474</v>
      </c>
      <c r="N21" s="342" t="s">
        <v>491</v>
      </c>
      <c r="O21" s="343">
        <v>13</v>
      </c>
      <c r="P21" s="344" t="s">
        <v>89</v>
      </c>
      <c r="Q21" s="345">
        <v>21</v>
      </c>
      <c r="R21" s="346" t="s">
        <v>498</v>
      </c>
      <c r="S21" s="342" t="s">
        <v>506</v>
      </c>
      <c r="T21" s="343">
        <v>21</v>
      </c>
      <c r="U21" s="344" t="s">
        <v>89</v>
      </c>
      <c r="V21" s="345">
        <v>12</v>
      </c>
      <c r="W21" s="358" t="s">
        <v>513</v>
      </c>
      <c r="X21" s="178"/>
    </row>
    <row r="22" spans="1:24">
      <c r="A22" s="154"/>
      <c r="B22" s="174"/>
      <c r="C22" s="300"/>
      <c r="D22" s="347"/>
      <c r="E22" s="348"/>
      <c r="F22" s="349" t="s">
        <v>89</v>
      </c>
      <c r="G22" s="350"/>
      <c r="H22" s="351"/>
      <c r="I22" s="347"/>
      <c r="J22" s="348"/>
      <c r="K22" s="349" t="s">
        <v>89</v>
      </c>
      <c r="L22" s="350"/>
      <c r="M22" s="351" t="s">
        <v>475</v>
      </c>
      <c r="N22" s="347"/>
      <c r="O22" s="348">
        <v>13</v>
      </c>
      <c r="P22" s="349" t="s">
        <v>89</v>
      </c>
      <c r="Q22" s="350">
        <v>21</v>
      </c>
      <c r="R22" s="351"/>
      <c r="S22" s="347"/>
      <c r="T22" s="348"/>
      <c r="U22" s="349" t="s">
        <v>89</v>
      </c>
      <c r="V22" s="350"/>
      <c r="W22" s="359"/>
      <c r="X22" s="178"/>
    </row>
    <row r="23" spans="1:24">
      <c r="A23" s="154"/>
      <c r="B23" s="176"/>
      <c r="C23" s="302"/>
      <c r="D23" s="337">
        <f>IF(E23&gt;G23,1,0)+IF(E24&gt;G24,1,0)+IF(E25&gt;G25,1,0)</f>
        <v>2</v>
      </c>
      <c r="E23" s="338">
        <v>22</v>
      </c>
      <c r="F23" s="339" t="s">
        <v>89</v>
      </c>
      <c r="G23" s="340">
        <v>20</v>
      </c>
      <c r="H23" s="341">
        <f>IF(E23&lt;G23,1,0)+IF(E24&lt;G24,1,0)+IF(E25&lt;G25,1,0)</f>
        <v>0</v>
      </c>
      <c r="I23" s="337">
        <f t="shared" ref="I23" si="36">IF(J23&gt;L23,1,0)+IF(J24&gt;L24,1,0)+IF(J25&gt;L25,1,0)</f>
        <v>2</v>
      </c>
      <c r="J23" s="338">
        <v>21</v>
      </c>
      <c r="K23" s="339" t="s">
        <v>89</v>
      </c>
      <c r="L23" s="340">
        <v>23</v>
      </c>
      <c r="M23" s="341">
        <f t="shared" ref="M23" si="37">IF(J23&lt;L23,1,0)+IF(J24&lt;L24,1,0)+IF(J25&lt;L25,1,0)</f>
        <v>1</v>
      </c>
      <c r="N23" s="337">
        <f t="shared" ref="N23" si="38">IF(O23&gt;Q23,1,0)+IF(O24&gt;Q24,1,0)+IF(O25&gt;Q25,1,0)</f>
        <v>2</v>
      </c>
      <c r="O23" s="338">
        <v>21</v>
      </c>
      <c r="P23" s="339" t="s">
        <v>89</v>
      </c>
      <c r="Q23" s="340">
        <v>14</v>
      </c>
      <c r="R23" s="341">
        <f t="shared" ref="R23" si="39">IF(O23&lt;Q23,1,0)+IF(O24&lt;Q24,1,0)+IF(O25&lt;Q25,1,0)</f>
        <v>0</v>
      </c>
      <c r="S23" s="337">
        <f t="shared" ref="S23" si="40">IF(T23&gt;V23,1,0)+IF(T24&gt;V24,1,0)+IF(T25&gt;V25,1,0)</f>
        <v>1</v>
      </c>
      <c r="T23" s="338">
        <v>13</v>
      </c>
      <c r="U23" s="339" t="s">
        <v>89</v>
      </c>
      <c r="V23" s="340">
        <v>21</v>
      </c>
      <c r="W23" s="360">
        <f t="shared" ref="W23" si="41">IF(T23&lt;V23,1,0)+IF(T24&lt;V24,1,0)+IF(T25&lt;V25,1,0)</f>
        <v>2</v>
      </c>
      <c r="X23" s="154"/>
    </row>
    <row r="24" spans="1:24">
      <c r="A24" s="154"/>
      <c r="B24" s="174" t="s">
        <v>96</v>
      </c>
      <c r="C24" s="300"/>
      <c r="D24" s="342" t="s">
        <v>447</v>
      </c>
      <c r="E24" s="343">
        <v>21</v>
      </c>
      <c r="F24" s="344" t="s">
        <v>89</v>
      </c>
      <c r="G24" s="345">
        <v>11</v>
      </c>
      <c r="H24" s="346" t="s">
        <v>457</v>
      </c>
      <c r="I24" s="342" t="s">
        <v>464</v>
      </c>
      <c r="J24" s="343">
        <v>21</v>
      </c>
      <c r="K24" s="344" t="s">
        <v>89</v>
      </c>
      <c r="L24" s="345">
        <v>10</v>
      </c>
      <c r="M24" s="346" t="s">
        <v>476</v>
      </c>
      <c r="N24" s="342" t="s">
        <v>493</v>
      </c>
      <c r="O24" s="343">
        <v>23</v>
      </c>
      <c r="P24" s="344" t="s">
        <v>89</v>
      </c>
      <c r="Q24" s="345">
        <v>21</v>
      </c>
      <c r="R24" s="346" t="s">
        <v>500</v>
      </c>
      <c r="S24" s="342" t="s">
        <v>509</v>
      </c>
      <c r="T24" s="343">
        <v>21</v>
      </c>
      <c r="U24" s="344" t="s">
        <v>89</v>
      </c>
      <c r="V24" s="345">
        <v>19</v>
      </c>
      <c r="W24" s="358" t="s">
        <v>516</v>
      </c>
      <c r="X24" s="154"/>
    </row>
    <row r="25" spans="1:24" ht="14.25" thickBot="1">
      <c r="A25" s="154"/>
      <c r="B25" s="193"/>
      <c r="C25" s="303"/>
      <c r="D25" s="361" t="s">
        <v>449</v>
      </c>
      <c r="E25" s="362"/>
      <c r="F25" s="363" t="s">
        <v>89</v>
      </c>
      <c r="G25" s="364"/>
      <c r="H25" s="365" t="s">
        <v>458</v>
      </c>
      <c r="I25" s="361" t="s">
        <v>465</v>
      </c>
      <c r="J25" s="362">
        <v>21</v>
      </c>
      <c r="K25" s="363" t="s">
        <v>89</v>
      </c>
      <c r="L25" s="364">
        <v>18</v>
      </c>
      <c r="M25" s="365" t="s">
        <v>477</v>
      </c>
      <c r="N25" s="361" t="s">
        <v>494</v>
      </c>
      <c r="O25" s="362"/>
      <c r="P25" s="363" t="s">
        <v>89</v>
      </c>
      <c r="Q25" s="364"/>
      <c r="R25" s="365" t="s">
        <v>502</v>
      </c>
      <c r="S25" s="361" t="s">
        <v>510</v>
      </c>
      <c r="T25" s="362">
        <v>7</v>
      </c>
      <c r="U25" s="363" t="s">
        <v>89</v>
      </c>
      <c r="V25" s="364">
        <v>21</v>
      </c>
      <c r="W25" s="366" t="s">
        <v>518</v>
      </c>
      <c r="X25" s="154"/>
    </row>
    <row r="26" spans="1:24" ht="18">
      <c r="A26" s="154"/>
      <c r="B26" s="174" t="s">
        <v>97</v>
      </c>
      <c r="C26" s="175"/>
      <c r="D26" s="188">
        <f>COUNTIF(D5:D25,2)</f>
        <v>4</v>
      </c>
      <c r="E26" s="183"/>
      <c r="F26" s="189" t="s">
        <v>89</v>
      </c>
      <c r="G26" s="183"/>
      <c r="H26" s="190">
        <f>COUNTIF(H5:H25,2)</f>
        <v>3</v>
      </c>
      <c r="I26" s="188">
        <f>COUNTIF(I5:I25,2)</f>
        <v>6</v>
      </c>
      <c r="J26" s="186"/>
      <c r="K26" s="189" t="s">
        <v>89</v>
      </c>
      <c r="L26" s="186"/>
      <c r="M26" s="191">
        <f>COUNTIF(M5:M25,2)</f>
        <v>1</v>
      </c>
      <c r="N26" s="188">
        <f>COUNTIF(N5:N25,2)</f>
        <v>5</v>
      </c>
      <c r="O26" s="183"/>
      <c r="P26" s="189" t="s">
        <v>89</v>
      </c>
      <c r="Q26" s="183"/>
      <c r="R26" s="190">
        <f>COUNTIF(R5:R25,2)</f>
        <v>2</v>
      </c>
      <c r="S26" s="188">
        <f>COUNTIF(S5:S25,2)</f>
        <v>3</v>
      </c>
      <c r="T26" s="183"/>
      <c r="U26" s="189" t="s">
        <v>89</v>
      </c>
      <c r="V26" s="183"/>
      <c r="W26" s="191">
        <f>COUNTIF(W5:W25,2)</f>
        <v>4</v>
      </c>
      <c r="X26" s="154"/>
    </row>
    <row r="27" spans="1:24" ht="18">
      <c r="A27" s="154"/>
      <c r="B27" s="174" t="s">
        <v>52</v>
      </c>
      <c r="C27" s="175"/>
      <c r="D27" s="188">
        <f>SUM(D5:D25)</f>
        <v>9</v>
      </c>
      <c r="E27" s="183"/>
      <c r="F27" s="189" t="s">
        <v>98</v>
      </c>
      <c r="G27" s="183"/>
      <c r="H27" s="190">
        <f>SUM(H5:H25)</f>
        <v>6</v>
      </c>
      <c r="I27" s="188">
        <f>SUM(I5:I25)</f>
        <v>12</v>
      </c>
      <c r="J27" s="186"/>
      <c r="K27" s="189" t="s">
        <v>98</v>
      </c>
      <c r="L27" s="186"/>
      <c r="M27" s="191">
        <f>SUM(M5:M25)</f>
        <v>3</v>
      </c>
      <c r="N27" s="188">
        <f>SUM(N5:N25)</f>
        <v>11</v>
      </c>
      <c r="O27" s="192"/>
      <c r="P27" s="189" t="s">
        <v>98</v>
      </c>
      <c r="Q27" s="192"/>
      <c r="R27" s="190">
        <f>SUM(R5:R25)</f>
        <v>5</v>
      </c>
      <c r="S27" s="188">
        <f>SUM(S5:S25)</f>
        <v>8</v>
      </c>
      <c r="T27" s="192"/>
      <c r="U27" s="189" t="s">
        <v>98</v>
      </c>
      <c r="V27" s="192"/>
      <c r="W27" s="191">
        <f>SUM(W5:W25)</f>
        <v>9</v>
      </c>
      <c r="X27" s="154"/>
    </row>
    <row r="28" spans="1:24" ht="18.75" thickBot="1">
      <c r="A28" s="154"/>
      <c r="B28" s="193" t="s">
        <v>99</v>
      </c>
      <c r="C28" s="194"/>
      <c r="D28" s="195">
        <f>SUM(E5:E25)</f>
        <v>299</v>
      </c>
      <c r="E28" s="196"/>
      <c r="F28" s="197" t="s">
        <v>98</v>
      </c>
      <c r="G28" s="198"/>
      <c r="H28" s="199">
        <f>SUM(G5:G25)</f>
        <v>259</v>
      </c>
      <c r="I28" s="195">
        <f>SUM(J5:J25)</f>
        <v>315</v>
      </c>
      <c r="J28" s="200"/>
      <c r="K28" s="197" t="s">
        <v>98</v>
      </c>
      <c r="L28" s="201"/>
      <c r="M28" s="202">
        <f>SUM(L5:L25)</f>
        <v>253</v>
      </c>
      <c r="N28" s="195">
        <f>SUM(O5:O25)</f>
        <v>295</v>
      </c>
      <c r="O28" s="203"/>
      <c r="P28" s="197" t="s">
        <v>98</v>
      </c>
      <c r="Q28" s="204"/>
      <c r="R28" s="199">
        <f>SUM(Q5:Q25)</f>
        <v>274</v>
      </c>
      <c r="S28" s="195">
        <f>SUM(T5:T25)</f>
        <v>289</v>
      </c>
      <c r="T28" s="203"/>
      <c r="U28" s="197" t="s">
        <v>98</v>
      </c>
      <c r="V28" s="204"/>
      <c r="W28" s="202">
        <f>SUM(V5:V25)</f>
        <v>314</v>
      </c>
      <c r="X28" s="154"/>
    </row>
    <row r="29" spans="1:24" ht="14.25" thickBot="1">
      <c r="A29" s="154"/>
      <c r="B29" s="205" t="s">
        <v>83</v>
      </c>
      <c r="C29" s="206"/>
      <c r="D29" s="207" t="s">
        <v>100</v>
      </c>
      <c r="E29" s="164"/>
      <c r="F29" s="164"/>
      <c r="G29" s="164"/>
      <c r="H29" s="164"/>
      <c r="I29" s="164" t="s">
        <v>101</v>
      </c>
      <c r="J29" s="164"/>
      <c r="K29" s="164"/>
      <c r="L29" s="164"/>
      <c r="M29" s="165"/>
      <c r="N29" s="207" t="s">
        <v>102</v>
      </c>
      <c r="O29" s="164"/>
      <c r="P29" s="164"/>
      <c r="Q29" s="164"/>
      <c r="R29" s="164"/>
      <c r="S29" s="164" t="s">
        <v>103</v>
      </c>
      <c r="T29" s="164"/>
      <c r="U29" s="164"/>
      <c r="V29" s="164"/>
      <c r="W29" s="165"/>
      <c r="X29" s="154"/>
    </row>
    <row r="30" spans="1:24" ht="14.25" thickBot="1">
      <c r="A30" s="154"/>
      <c r="B30" s="429" t="s">
        <v>104</v>
      </c>
      <c r="C30" s="427"/>
      <c r="D30" s="166" t="str">
        <f>D4</f>
        <v>Ｓｅａｇｕｌｌｓ</v>
      </c>
      <c r="E30" s="167">
        <f>IF(D52&lt;4,0,1)</f>
        <v>0</v>
      </c>
      <c r="F30" s="168"/>
      <c r="G30" s="169">
        <f>IF(H52&lt;4,0,1)</f>
        <v>1</v>
      </c>
      <c r="H30" s="170" t="str">
        <f>M4</f>
        <v>family</v>
      </c>
      <c r="I30" s="166" t="str">
        <f>I4</f>
        <v>WOW</v>
      </c>
      <c r="J30" s="168">
        <f>IF(I52&lt;4,0,1)</f>
        <v>1</v>
      </c>
      <c r="K30" s="168"/>
      <c r="L30" s="169">
        <f>IF(M52&lt;4,0,1)</f>
        <v>0</v>
      </c>
      <c r="M30" s="171" t="str">
        <f>H4</f>
        <v>ZERO</v>
      </c>
      <c r="N30" s="166" t="str">
        <f>N4</f>
        <v>White Sox</v>
      </c>
      <c r="O30" s="167">
        <f>IF(N52&lt;4,0,1)</f>
        <v>1</v>
      </c>
      <c r="P30" s="168"/>
      <c r="Q30" s="169">
        <f>IF(R52&lt;4,0,1)</f>
        <v>0</v>
      </c>
      <c r="R30" s="172" t="str">
        <f>W4</f>
        <v>BCフライト</v>
      </c>
      <c r="S30" s="383" t="str">
        <f>S4</f>
        <v>ザ・ベスト</v>
      </c>
      <c r="T30" s="167">
        <f>IF(S52&lt;4,0,1)</f>
        <v>1</v>
      </c>
      <c r="U30" s="168"/>
      <c r="V30" s="169">
        <f>IF(W52&lt;4,0,1)</f>
        <v>0</v>
      </c>
      <c r="W30" s="173" t="str">
        <f>R4</f>
        <v>逗子バドミントンクラブ</v>
      </c>
      <c r="X30" s="154"/>
    </row>
    <row r="31" spans="1:24">
      <c r="A31" s="154"/>
      <c r="B31" s="369"/>
      <c r="C31" s="370"/>
      <c r="D31" s="352">
        <f>IF(E31&gt;G31,1,0)+IF(E32&gt;G32,1,0)+IF(E33&gt;G33,1,0)</f>
        <v>2</v>
      </c>
      <c r="E31" s="353">
        <v>21</v>
      </c>
      <c r="F31" s="354" t="s">
        <v>89</v>
      </c>
      <c r="G31" s="355">
        <v>10</v>
      </c>
      <c r="H31" s="356">
        <f>IF(E31&lt;G31,1,0)+IF(E32&lt;G32,1,0)+IF(E33&lt;G33,1,0)</f>
        <v>1</v>
      </c>
      <c r="I31" s="352">
        <f t="shared" ref="I31" si="42">IF(J31&gt;L31,1,0)+IF(J32&gt;L32,1,0)+IF(J33&gt;L33,1,0)</f>
        <v>2</v>
      </c>
      <c r="J31" s="353">
        <v>21</v>
      </c>
      <c r="K31" s="354" t="s">
        <v>89</v>
      </c>
      <c r="L31" s="355">
        <v>17</v>
      </c>
      <c r="M31" s="356">
        <f t="shared" ref="M31" si="43">IF(J31&lt;L31,1,0)+IF(J32&lt;L32,1,0)+IF(J33&lt;L33,1,0)</f>
        <v>0</v>
      </c>
      <c r="N31" s="352">
        <f t="shared" ref="N31" si="44">IF(O31&gt;Q31,1,0)+IF(O32&gt;Q32,1,0)+IF(O33&gt;Q33,1,0)</f>
        <v>0</v>
      </c>
      <c r="O31" s="353">
        <v>21</v>
      </c>
      <c r="P31" s="354" t="s">
        <v>89</v>
      </c>
      <c r="Q31" s="355">
        <v>23</v>
      </c>
      <c r="R31" s="357">
        <f t="shared" ref="R31" si="45">IF(O31&lt;Q31,1,0)+IF(O32&lt;Q32,1,0)+IF(O33&lt;Q33,1,0)</f>
        <v>2</v>
      </c>
      <c r="S31" s="352">
        <f t="shared" ref="S31" si="46">IF(T31&gt;V31,1,0)+IF(T32&gt;V32,1,0)+IF(T33&gt;V33,1,0)</f>
        <v>2</v>
      </c>
      <c r="T31" s="353">
        <v>21</v>
      </c>
      <c r="U31" s="354" t="s">
        <v>89</v>
      </c>
      <c r="V31" s="355">
        <v>16</v>
      </c>
      <c r="W31" s="357">
        <f t="shared" ref="W31" si="47">IF(T31&lt;V31,1,0)+IF(T32&lt;V32,1,0)+IF(T33&lt;V33,1,0)</f>
        <v>0</v>
      </c>
      <c r="X31" s="154"/>
    </row>
    <row r="32" spans="1:24">
      <c r="A32" s="154"/>
      <c r="B32" s="174" t="s">
        <v>90</v>
      </c>
      <c r="C32" s="300"/>
      <c r="D32" s="342" t="s">
        <v>443</v>
      </c>
      <c r="E32" s="343">
        <v>14</v>
      </c>
      <c r="F32" s="344" t="s">
        <v>89</v>
      </c>
      <c r="G32" s="345">
        <v>21</v>
      </c>
      <c r="H32" s="346" t="s">
        <v>467</v>
      </c>
      <c r="I32" s="342" t="s">
        <v>464</v>
      </c>
      <c r="J32" s="343">
        <v>21</v>
      </c>
      <c r="K32" s="344" t="s">
        <v>89</v>
      </c>
      <c r="L32" s="345">
        <v>16</v>
      </c>
      <c r="M32" s="346" t="s">
        <v>450</v>
      </c>
      <c r="N32" s="342" t="s">
        <v>489</v>
      </c>
      <c r="O32" s="343">
        <v>16</v>
      </c>
      <c r="P32" s="344" t="s">
        <v>89</v>
      </c>
      <c r="Q32" s="345">
        <v>21</v>
      </c>
      <c r="R32" s="358" t="s">
        <v>516</v>
      </c>
      <c r="S32" s="342" t="s">
        <v>503</v>
      </c>
      <c r="T32" s="343">
        <v>21</v>
      </c>
      <c r="U32" s="344" t="s">
        <v>89</v>
      </c>
      <c r="V32" s="345">
        <v>18</v>
      </c>
      <c r="W32" s="358" t="s">
        <v>499</v>
      </c>
      <c r="X32" s="154"/>
    </row>
    <row r="33" spans="1:24">
      <c r="A33" s="154"/>
      <c r="B33" s="174"/>
      <c r="C33" s="301"/>
      <c r="D33" s="347" t="s">
        <v>444</v>
      </c>
      <c r="E33" s="348">
        <v>21</v>
      </c>
      <c r="F33" s="349" t="s">
        <v>89</v>
      </c>
      <c r="G33" s="350">
        <v>13</v>
      </c>
      <c r="H33" s="351" t="s">
        <v>476</v>
      </c>
      <c r="I33" s="347" t="s">
        <v>463</v>
      </c>
      <c r="J33" s="348"/>
      <c r="K33" s="349" t="s">
        <v>89</v>
      </c>
      <c r="L33" s="350"/>
      <c r="M33" s="351" t="s">
        <v>451</v>
      </c>
      <c r="N33" s="347" t="s">
        <v>490</v>
      </c>
      <c r="O33" s="348"/>
      <c r="P33" s="349" t="s">
        <v>89</v>
      </c>
      <c r="Q33" s="350"/>
      <c r="R33" s="359" t="s">
        <v>512</v>
      </c>
      <c r="S33" s="347" t="s">
        <v>510</v>
      </c>
      <c r="T33" s="348"/>
      <c r="U33" s="349" t="s">
        <v>89</v>
      </c>
      <c r="V33" s="350"/>
      <c r="W33" s="359" t="s">
        <v>500</v>
      </c>
      <c r="X33" s="154"/>
    </row>
    <row r="34" spans="1:24">
      <c r="A34" s="154"/>
      <c r="B34" s="176"/>
      <c r="C34" s="300"/>
      <c r="D34" s="337">
        <f>IF(E34&gt;G34,1,0)+IF(E35&gt;G35,1,0)+IF(E36&gt;G36,1,0)</f>
        <v>0</v>
      </c>
      <c r="E34" s="338">
        <v>11</v>
      </c>
      <c r="F34" s="339" t="s">
        <v>89</v>
      </c>
      <c r="G34" s="340">
        <v>21</v>
      </c>
      <c r="H34" s="341">
        <f>IF(E34&lt;G34,1,0)+IF(E35&lt;G35,1,0)+IF(E36&lt;G36,1,0)</f>
        <v>2</v>
      </c>
      <c r="I34" s="337">
        <f t="shared" ref="I34" si="48">IF(J34&gt;L34,1,0)+IF(J35&gt;L35,1,0)+IF(J36&gt;L36,1,0)</f>
        <v>2</v>
      </c>
      <c r="J34" s="338">
        <v>21</v>
      </c>
      <c r="K34" s="339" t="s">
        <v>89</v>
      </c>
      <c r="L34" s="340">
        <v>14</v>
      </c>
      <c r="M34" s="341">
        <f t="shared" ref="M34" si="49">IF(J34&lt;L34,1,0)+IF(J35&lt;L35,1,0)+IF(J36&lt;L36,1,0)</f>
        <v>0</v>
      </c>
      <c r="N34" s="337">
        <f t="shared" ref="N34" si="50">IF(O34&gt;Q34,1,0)+IF(O35&gt;Q35,1,0)+IF(O36&gt;Q36,1,0)</f>
        <v>2</v>
      </c>
      <c r="O34" s="338">
        <v>21</v>
      </c>
      <c r="P34" s="339" t="s">
        <v>89</v>
      </c>
      <c r="Q34" s="340">
        <v>12</v>
      </c>
      <c r="R34" s="360">
        <f t="shared" ref="R34" si="51">IF(O34&lt;Q34,1,0)+IF(O35&lt;Q35,1,0)+IF(O36&lt;Q36,1,0)</f>
        <v>0</v>
      </c>
      <c r="S34" s="337">
        <f t="shared" ref="S34" si="52">IF(T34&gt;V34,1,0)+IF(T35&gt;V35,1,0)+IF(T36&gt;V36,1,0)</f>
        <v>0</v>
      </c>
      <c r="T34" s="338">
        <v>10</v>
      </c>
      <c r="U34" s="339" t="s">
        <v>89</v>
      </c>
      <c r="V34" s="340">
        <v>21</v>
      </c>
      <c r="W34" s="360">
        <f t="shared" ref="W34" si="53">IF(T34&lt;V34,1,0)+IF(T35&lt;V35,1,0)+IF(T36&lt;V36,1,0)</f>
        <v>2</v>
      </c>
      <c r="X34" s="154"/>
    </row>
    <row r="35" spans="1:24">
      <c r="A35" s="154"/>
      <c r="B35" s="174" t="s">
        <v>91</v>
      </c>
      <c r="C35" s="300"/>
      <c r="D35" s="342" t="s">
        <v>445</v>
      </c>
      <c r="E35" s="343">
        <v>18</v>
      </c>
      <c r="F35" s="344" t="s">
        <v>89</v>
      </c>
      <c r="G35" s="345">
        <v>21</v>
      </c>
      <c r="H35" s="346" t="s">
        <v>468</v>
      </c>
      <c r="I35" s="342" t="s">
        <v>462</v>
      </c>
      <c r="J35" s="343">
        <v>21</v>
      </c>
      <c r="K35" s="344" t="s">
        <v>89</v>
      </c>
      <c r="L35" s="345">
        <v>19</v>
      </c>
      <c r="M35" s="346" t="s">
        <v>453</v>
      </c>
      <c r="N35" s="342" t="s">
        <v>491</v>
      </c>
      <c r="O35" s="343">
        <v>21</v>
      </c>
      <c r="P35" s="344" t="s">
        <v>89</v>
      </c>
      <c r="Q35" s="345">
        <v>16</v>
      </c>
      <c r="R35" s="358" t="s">
        <v>513</v>
      </c>
      <c r="S35" s="342" t="s">
        <v>506</v>
      </c>
      <c r="T35" s="343">
        <v>11</v>
      </c>
      <c r="U35" s="344" t="s">
        <v>89</v>
      </c>
      <c r="V35" s="345">
        <v>21</v>
      </c>
      <c r="W35" s="358" t="s">
        <v>497</v>
      </c>
      <c r="X35" s="154"/>
    </row>
    <row r="36" spans="1:24">
      <c r="A36" s="154"/>
      <c r="B36" s="174"/>
      <c r="C36" s="300"/>
      <c r="D36" s="347" t="s">
        <v>446</v>
      </c>
      <c r="E36" s="348"/>
      <c r="F36" s="349" t="s">
        <v>89</v>
      </c>
      <c r="G36" s="350"/>
      <c r="H36" s="351" t="s">
        <v>479</v>
      </c>
      <c r="I36" s="347" t="s">
        <v>461</v>
      </c>
      <c r="J36" s="348"/>
      <c r="K36" s="349" t="s">
        <v>89</v>
      </c>
      <c r="L36" s="350"/>
      <c r="M36" s="351" t="s">
        <v>452</v>
      </c>
      <c r="N36" s="347" t="s">
        <v>492</v>
      </c>
      <c r="O36" s="348"/>
      <c r="P36" s="349" t="s">
        <v>89</v>
      </c>
      <c r="Q36" s="350"/>
      <c r="R36" s="359" t="s">
        <v>514</v>
      </c>
      <c r="S36" s="347" t="s">
        <v>505</v>
      </c>
      <c r="T36" s="348"/>
      <c r="U36" s="349" t="s">
        <v>89</v>
      </c>
      <c r="V36" s="350"/>
      <c r="W36" s="359" t="s">
        <v>498</v>
      </c>
      <c r="X36" s="154"/>
    </row>
    <row r="37" spans="1:24">
      <c r="A37" s="154"/>
      <c r="B37" s="176"/>
      <c r="C37" s="302"/>
      <c r="D37" s="337">
        <f>IF(E37&gt;G37,1,0)+IF(E38&gt;G38,1,0)+IF(E39&gt;G39,1,0)</f>
        <v>1</v>
      </c>
      <c r="E37" s="338">
        <v>21</v>
      </c>
      <c r="F37" s="339" t="s">
        <v>89</v>
      </c>
      <c r="G37" s="340">
        <v>23</v>
      </c>
      <c r="H37" s="341">
        <f>IF(E37&lt;G37,1,0)+IF(E38&lt;G38,1,0)+IF(E39&lt;G39,1,0)</f>
        <v>2</v>
      </c>
      <c r="I37" s="337">
        <f t="shared" ref="I37" si="54">IF(J37&gt;L37,1,0)+IF(J38&gt;L38,1,0)+IF(J39&gt;L39,1,0)</f>
        <v>0</v>
      </c>
      <c r="J37" s="338">
        <v>9</v>
      </c>
      <c r="K37" s="339" t="s">
        <v>89</v>
      </c>
      <c r="L37" s="340">
        <v>21</v>
      </c>
      <c r="M37" s="341">
        <f t="shared" ref="M37" si="55">IF(J37&lt;L37,1,0)+IF(J38&lt;L38,1,0)+IF(J39&lt;L39,1,0)</f>
        <v>2</v>
      </c>
      <c r="N37" s="337">
        <f t="shared" ref="N37" si="56">IF(O37&gt;Q37,1,0)+IF(O38&gt;Q38,1,0)+IF(O39&gt;Q39,1,0)</f>
        <v>1</v>
      </c>
      <c r="O37" s="338">
        <v>12</v>
      </c>
      <c r="P37" s="339" t="s">
        <v>89</v>
      </c>
      <c r="Q37" s="340">
        <v>21</v>
      </c>
      <c r="R37" s="360">
        <f t="shared" ref="R37" si="57">IF(O37&lt;Q37,1,0)+IF(O38&lt;Q38,1,0)+IF(O39&lt;Q39,1,0)</f>
        <v>2</v>
      </c>
      <c r="S37" s="337">
        <f t="shared" ref="S37" si="58">IF(T37&gt;V37,1,0)+IF(T38&gt;V38,1,0)+IF(T39&gt;V39,1,0)</f>
        <v>2</v>
      </c>
      <c r="T37" s="338">
        <v>18</v>
      </c>
      <c r="U37" s="339" t="s">
        <v>89</v>
      </c>
      <c r="V37" s="340">
        <v>21</v>
      </c>
      <c r="W37" s="360">
        <f t="shared" ref="W37" si="59">IF(T37&lt;V37,1,0)+IF(T38&lt;V38,1,0)+IF(T39&lt;V39,1,0)</f>
        <v>1</v>
      </c>
      <c r="X37" s="154"/>
    </row>
    <row r="38" spans="1:24">
      <c r="A38" s="154"/>
      <c r="B38" s="174" t="s">
        <v>92</v>
      </c>
      <c r="C38" s="300"/>
      <c r="D38" s="342" t="s">
        <v>447</v>
      </c>
      <c r="E38" s="343">
        <v>21</v>
      </c>
      <c r="F38" s="344" t="s">
        <v>89</v>
      </c>
      <c r="G38" s="345">
        <v>18</v>
      </c>
      <c r="H38" s="346" t="s">
        <v>480</v>
      </c>
      <c r="I38" s="342" t="s">
        <v>482</v>
      </c>
      <c r="J38" s="343">
        <v>18</v>
      </c>
      <c r="K38" s="344" t="s">
        <v>89</v>
      </c>
      <c r="L38" s="345">
        <v>21</v>
      </c>
      <c r="M38" s="346" t="s">
        <v>451</v>
      </c>
      <c r="N38" s="342" t="s">
        <v>490</v>
      </c>
      <c r="O38" s="343">
        <v>21</v>
      </c>
      <c r="P38" s="344" t="s">
        <v>89</v>
      </c>
      <c r="Q38" s="345">
        <v>19</v>
      </c>
      <c r="R38" s="358" t="s">
        <v>515</v>
      </c>
      <c r="S38" s="342" t="s">
        <v>507</v>
      </c>
      <c r="T38" s="343">
        <v>21</v>
      </c>
      <c r="U38" s="344" t="s">
        <v>89</v>
      </c>
      <c r="V38" s="345">
        <v>9</v>
      </c>
      <c r="W38" s="358" t="s">
        <v>495</v>
      </c>
      <c r="X38" s="154"/>
    </row>
    <row r="39" spans="1:24">
      <c r="A39" s="154"/>
      <c r="B39" s="179"/>
      <c r="C39" s="301"/>
      <c r="D39" s="347"/>
      <c r="E39" s="348">
        <v>14</v>
      </c>
      <c r="F39" s="349" t="s">
        <v>89</v>
      </c>
      <c r="G39" s="350">
        <v>21</v>
      </c>
      <c r="H39" s="351"/>
      <c r="I39" s="347"/>
      <c r="J39" s="348"/>
      <c r="K39" s="349" t="s">
        <v>89</v>
      </c>
      <c r="L39" s="350"/>
      <c r="M39" s="351"/>
      <c r="N39" s="347"/>
      <c r="O39" s="348">
        <v>12</v>
      </c>
      <c r="P39" s="349" t="s">
        <v>89</v>
      </c>
      <c r="Q39" s="350">
        <v>21</v>
      </c>
      <c r="R39" s="359"/>
      <c r="S39" s="347"/>
      <c r="T39" s="348">
        <v>21</v>
      </c>
      <c r="U39" s="349" t="s">
        <v>89</v>
      </c>
      <c r="V39" s="350">
        <v>12</v>
      </c>
      <c r="W39" s="359"/>
      <c r="X39" s="154"/>
    </row>
    <row r="40" spans="1:24">
      <c r="A40" s="154"/>
      <c r="B40" s="174"/>
      <c r="C40" s="300"/>
      <c r="D40" s="337">
        <f>IF(E40&gt;G40,1,0)+IF(E41&gt;G41,1,0)+IF(E42&gt;G42,1,0)</f>
        <v>0</v>
      </c>
      <c r="E40" s="338">
        <v>16</v>
      </c>
      <c r="F40" s="339" t="s">
        <v>89</v>
      </c>
      <c r="G40" s="340">
        <v>21</v>
      </c>
      <c r="H40" s="341">
        <f>IF(E40&lt;G40,1,0)+IF(E41&lt;G41,1,0)+IF(E42&lt;G42,1,0)</f>
        <v>2</v>
      </c>
      <c r="I40" s="337">
        <f t="shared" ref="I40" si="60">IF(J40&gt;L40,1,0)+IF(J41&gt;L41,1,0)+IF(J42&gt;L42,1,0)</f>
        <v>2</v>
      </c>
      <c r="J40" s="338">
        <v>21</v>
      </c>
      <c r="K40" s="339" t="s">
        <v>89</v>
      </c>
      <c r="L40" s="340">
        <v>8</v>
      </c>
      <c r="M40" s="341">
        <f t="shared" ref="M40" si="61">IF(J40&lt;L40,1,0)+IF(J41&lt;L41,1,0)+IF(J42&lt;L42,1,0)</f>
        <v>0</v>
      </c>
      <c r="N40" s="337">
        <f t="shared" ref="N40" si="62">IF(O40&gt;Q40,1,0)+IF(O41&gt;Q41,1,0)+IF(O42&gt;Q42,1,0)</f>
        <v>1</v>
      </c>
      <c r="O40" s="338">
        <v>21</v>
      </c>
      <c r="P40" s="339" t="s">
        <v>89</v>
      </c>
      <c r="Q40" s="340">
        <v>11</v>
      </c>
      <c r="R40" s="360">
        <f t="shared" ref="R40" si="63">IF(O40&lt;Q40,1,0)+IF(O41&lt;Q41,1,0)+IF(O42&lt;Q42,1,0)</f>
        <v>2</v>
      </c>
      <c r="S40" s="337">
        <f t="shared" ref="S40" si="64">IF(T40&gt;V40,1,0)+IF(T41&gt;V41,1,0)+IF(T42&gt;V42,1,0)</f>
        <v>2</v>
      </c>
      <c r="T40" s="338">
        <v>18</v>
      </c>
      <c r="U40" s="339" t="s">
        <v>89</v>
      </c>
      <c r="V40" s="340">
        <v>21</v>
      </c>
      <c r="W40" s="360">
        <f t="shared" ref="W40" si="65">IF(T40&lt;V40,1,0)+IF(T41&lt;V41,1,0)+IF(T42&lt;V42,1,0)</f>
        <v>1</v>
      </c>
      <c r="X40" s="154"/>
    </row>
    <row r="41" spans="1:24">
      <c r="A41" s="154"/>
      <c r="B41" s="174" t="s">
        <v>93</v>
      </c>
      <c r="C41" s="300"/>
      <c r="D41" s="342" t="s">
        <v>448</v>
      </c>
      <c r="E41" s="343">
        <v>12</v>
      </c>
      <c r="F41" s="344" t="s">
        <v>89</v>
      </c>
      <c r="G41" s="345">
        <v>21</v>
      </c>
      <c r="H41" s="346" t="s">
        <v>466</v>
      </c>
      <c r="I41" s="342" t="s">
        <v>459</v>
      </c>
      <c r="J41" s="343">
        <v>21</v>
      </c>
      <c r="K41" s="344" t="s">
        <v>89</v>
      </c>
      <c r="L41" s="345">
        <v>8</v>
      </c>
      <c r="M41" s="346" t="s">
        <v>454</v>
      </c>
      <c r="N41" s="342" t="s">
        <v>529</v>
      </c>
      <c r="O41" s="343">
        <v>21</v>
      </c>
      <c r="P41" s="344" t="s">
        <v>89</v>
      </c>
      <c r="Q41" s="345">
        <v>23</v>
      </c>
      <c r="R41" s="358" t="s">
        <v>516</v>
      </c>
      <c r="S41" s="342" t="s">
        <v>503</v>
      </c>
      <c r="T41" s="343">
        <v>21</v>
      </c>
      <c r="U41" s="344" t="s">
        <v>89</v>
      </c>
      <c r="V41" s="345">
        <v>16</v>
      </c>
      <c r="W41" s="358" t="s">
        <v>500</v>
      </c>
      <c r="X41" s="154"/>
    </row>
    <row r="42" spans="1:24">
      <c r="A42" s="154"/>
      <c r="B42" s="174"/>
      <c r="C42" s="300"/>
      <c r="D42" s="347" t="s">
        <v>445</v>
      </c>
      <c r="E42" s="348"/>
      <c r="F42" s="349" t="s">
        <v>89</v>
      </c>
      <c r="G42" s="350"/>
      <c r="H42" s="351" t="s">
        <v>481</v>
      </c>
      <c r="I42" s="347" t="s">
        <v>462</v>
      </c>
      <c r="J42" s="348"/>
      <c r="K42" s="349" t="s">
        <v>89</v>
      </c>
      <c r="L42" s="350"/>
      <c r="M42" s="351" t="s">
        <v>455</v>
      </c>
      <c r="N42" s="347" t="s">
        <v>491</v>
      </c>
      <c r="O42" s="348">
        <v>19</v>
      </c>
      <c r="P42" s="349" t="s">
        <v>89</v>
      </c>
      <c r="Q42" s="350">
        <v>21</v>
      </c>
      <c r="R42" s="359" t="s">
        <v>514</v>
      </c>
      <c r="S42" s="347" t="s">
        <v>506</v>
      </c>
      <c r="T42" s="348">
        <v>21</v>
      </c>
      <c r="U42" s="349" t="s">
        <v>89</v>
      </c>
      <c r="V42" s="350">
        <v>10</v>
      </c>
      <c r="W42" s="359" t="s">
        <v>497</v>
      </c>
      <c r="X42" s="154"/>
    </row>
    <row r="43" spans="1:24">
      <c r="A43" s="154"/>
      <c r="B43" s="176"/>
      <c r="C43" s="302"/>
      <c r="D43" s="337">
        <f>IF(E43&gt;G43,1,0)+IF(E44&gt;G44,1,0)+IF(E45&gt;G45,1,0)</f>
        <v>2</v>
      </c>
      <c r="E43" s="338">
        <v>21</v>
      </c>
      <c r="F43" s="339" t="s">
        <v>89</v>
      </c>
      <c r="G43" s="340">
        <v>6</v>
      </c>
      <c r="H43" s="341">
        <f>IF(E43&lt;G43,1,0)+IF(E44&lt;G44,1,0)+IF(E45&lt;G45,1,0)</f>
        <v>1</v>
      </c>
      <c r="I43" s="337">
        <f t="shared" ref="I43" si="66">IF(J43&gt;L43,1,0)+IF(J44&gt;L44,1,0)+IF(J45&gt;L45,1,0)</f>
        <v>0</v>
      </c>
      <c r="J43" s="338">
        <v>17</v>
      </c>
      <c r="K43" s="339" t="s">
        <v>89</v>
      </c>
      <c r="L43" s="340">
        <v>21</v>
      </c>
      <c r="M43" s="341">
        <f t="shared" ref="M43" si="67">IF(J43&lt;L43,1,0)+IF(J44&lt;L44,1,0)+IF(J45&lt;L45,1,0)</f>
        <v>2</v>
      </c>
      <c r="N43" s="337">
        <f t="shared" ref="N43" si="68">IF(O43&gt;Q43,1,0)+IF(O44&gt;Q44,1,0)+IF(O45&gt;Q45,1,0)</f>
        <v>2</v>
      </c>
      <c r="O43" s="338">
        <v>21</v>
      </c>
      <c r="P43" s="339" t="s">
        <v>89</v>
      </c>
      <c r="Q43" s="340">
        <v>16</v>
      </c>
      <c r="R43" s="360">
        <f t="shared" ref="R43" si="69">IF(O43&lt;Q43,1,0)+IF(O44&lt;Q44,1,0)+IF(O45&lt;Q45,1,0)</f>
        <v>0</v>
      </c>
      <c r="S43" s="337">
        <f t="shared" ref="S43" si="70">IF(T43&gt;V43,1,0)+IF(T44&gt;V44,1,0)+IF(T45&gt;V45,1,0)</f>
        <v>1</v>
      </c>
      <c r="T43" s="338">
        <v>21</v>
      </c>
      <c r="U43" s="339" t="s">
        <v>89</v>
      </c>
      <c r="V43" s="340">
        <v>16</v>
      </c>
      <c r="W43" s="360">
        <f t="shared" ref="W43" si="71">IF(T43&lt;V43,1,0)+IF(T44&lt;V44,1,0)+IF(T45&lt;V45,1,0)</f>
        <v>2</v>
      </c>
      <c r="X43" s="154"/>
    </row>
    <row r="44" spans="1:24">
      <c r="A44" s="154"/>
      <c r="B44" s="174" t="s">
        <v>94</v>
      </c>
      <c r="C44" s="300"/>
      <c r="D44" s="342" t="s">
        <v>443</v>
      </c>
      <c r="E44" s="343">
        <v>12</v>
      </c>
      <c r="F44" s="344" t="s">
        <v>89</v>
      </c>
      <c r="G44" s="345">
        <v>21</v>
      </c>
      <c r="H44" s="346" t="s">
        <v>470</v>
      </c>
      <c r="I44" s="342" t="s">
        <v>464</v>
      </c>
      <c r="J44" s="343">
        <v>20</v>
      </c>
      <c r="K44" s="344" t="s">
        <v>89</v>
      </c>
      <c r="L44" s="345">
        <v>22</v>
      </c>
      <c r="M44" s="346" t="s">
        <v>450</v>
      </c>
      <c r="N44" s="342" t="s">
        <v>489</v>
      </c>
      <c r="O44" s="343">
        <v>21</v>
      </c>
      <c r="P44" s="344" t="s">
        <v>89</v>
      </c>
      <c r="Q44" s="345">
        <v>17</v>
      </c>
      <c r="R44" s="358" t="s">
        <v>517</v>
      </c>
      <c r="S44" s="342" t="s">
        <v>508</v>
      </c>
      <c r="T44" s="343">
        <v>16</v>
      </c>
      <c r="U44" s="344" t="s">
        <v>89</v>
      </c>
      <c r="V44" s="345">
        <v>21</v>
      </c>
      <c r="W44" s="358" t="s">
        <v>499</v>
      </c>
      <c r="X44" s="154"/>
    </row>
    <row r="45" spans="1:24">
      <c r="A45" s="154"/>
      <c r="B45" s="179"/>
      <c r="C45" s="301"/>
      <c r="D45" s="347"/>
      <c r="E45" s="348">
        <v>21</v>
      </c>
      <c r="F45" s="349" t="s">
        <v>89</v>
      </c>
      <c r="G45" s="350">
        <v>15</v>
      </c>
      <c r="H45" s="351"/>
      <c r="I45" s="347"/>
      <c r="J45" s="348"/>
      <c r="K45" s="349" t="s">
        <v>89</v>
      </c>
      <c r="L45" s="350"/>
      <c r="M45" s="351"/>
      <c r="N45" s="347"/>
      <c r="O45" s="348"/>
      <c r="P45" s="349" t="s">
        <v>89</v>
      </c>
      <c r="Q45" s="350"/>
      <c r="R45" s="359"/>
      <c r="S45" s="347"/>
      <c r="T45" s="348">
        <v>17</v>
      </c>
      <c r="U45" s="349" t="s">
        <v>89</v>
      </c>
      <c r="V45" s="350">
        <v>21</v>
      </c>
      <c r="W45" s="359"/>
      <c r="X45" s="154"/>
    </row>
    <row r="46" spans="1:24">
      <c r="A46" s="154"/>
      <c r="B46" s="174"/>
      <c r="C46" s="300"/>
      <c r="D46" s="337">
        <f>IF(E46&gt;G46,1,0)+IF(E47&gt;G47,1,0)+IF(E48&gt;G48,1,0)</f>
        <v>0</v>
      </c>
      <c r="E46" s="338">
        <v>21</v>
      </c>
      <c r="F46" s="339" t="s">
        <v>89</v>
      </c>
      <c r="G46" s="340">
        <v>23</v>
      </c>
      <c r="H46" s="341">
        <f>IF(E46&lt;G46,1,0)+IF(E47&lt;G47,1,0)+IF(E48&lt;G48,1,0)</f>
        <v>2</v>
      </c>
      <c r="I46" s="337">
        <f t="shared" ref="I46" si="72">IF(J46&gt;L46,1,0)+IF(J47&gt;L47,1,0)+IF(J48&gt;L48,1,0)</f>
        <v>2</v>
      </c>
      <c r="J46" s="338">
        <v>21</v>
      </c>
      <c r="K46" s="339" t="s">
        <v>89</v>
      </c>
      <c r="L46" s="340">
        <v>16</v>
      </c>
      <c r="M46" s="341">
        <f t="shared" ref="M46" si="73">IF(J46&lt;L46,1,0)+IF(J47&lt;L47,1,0)+IF(J48&lt;L48,1,0)</f>
        <v>0</v>
      </c>
      <c r="N46" s="337">
        <f t="shared" ref="N46" si="74">IF(O46&gt;Q46,1,0)+IF(O47&gt;Q47,1,0)+IF(O48&gt;Q48,1,0)</f>
        <v>2</v>
      </c>
      <c r="O46" s="338">
        <v>21</v>
      </c>
      <c r="P46" s="339" t="s">
        <v>89</v>
      </c>
      <c r="Q46" s="340">
        <v>13</v>
      </c>
      <c r="R46" s="360">
        <f t="shared" ref="R46" si="75">IF(O46&lt;Q46,1,0)+IF(O47&lt;Q47,1,0)+IF(O48&lt;Q48,1,0)</f>
        <v>0</v>
      </c>
      <c r="S46" s="337">
        <f t="shared" ref="S46" si="76">IF(T46&gt;V46,1,0)+IF(T47&gt;V47,1,0)+IF(T48&gt;V48,1,0)</f>
        <v>0</v>
      </c>
      <c r="T46" s="338">
        <v>8</v>
      </c>
      <c r="U46" s="339" t="s">
        <v>89</v>
      </c>
      <c r="V46" s="340">
        <v>21</v>
      </c>
      <c r="W46" s="360">
        <f t="shared" ref="W46" si="77">IF(T46&lt;V46,1,0)+IF(T47&lt;V47,1,0)+IF(T48&lt;V48,1,0)</f>
        <v>2</v>
      </c>
      <c r="X46" s="154"/>
    </row>
    <row r="47" spans="1:24">
      <c r="A47" s="154"/>
      <c r="B47" s="174" t="s">
        <v>95</v>
      </c>
      <c r="C47" s="300"/>
      <c r="D47" s="342" t="s">
        <v>446</v>
      </c>
      <c r="E47" s="343">
        <v>14</v>
      </c>
      <c r="F47" s="344" t="s">
        <v>89</v>
      </c>
      <c r="G47" s="345">
        <v>21</v>
      </c>
      <c r="H47" s="346" t="s">
        <v>479</v>
      </c>
      <c r="I47" s="342" t="s">
        <v>461</v>
      </c>
      <c r="J47" s="343">
        <v>21</v>
      </c>
      <c r="K47" s="344" t="s">
        <v>89</v>
      </c>
      <c r="L47" s="345">
        <v>16</v>
      </c>
      <c r="M47" s="346" t="s">
        <v>452</v>
      </c>
      <c r="N47" s="342" t="s">
        <v>492</v>
      </c>
      <c r="O47" s="343">
        <v>21</v>
      </c>
      <c r="P47" s="344" t="s">
        <v>89</v>
      </c>
      <c r="Q47" s="345">
        <v>4</v>
      </c>
      <c r="R47" s="358" t="s">
        <v>513</v>
      </c>
      <c r="S47" s="342" t="s">
        <v>505</v>
      </c>
      <c r="T47" s="343">
        <v>4</v>
      </c>
      <c r="U47" s="344" t="s">
        <v>89</v>
      </c>
      <c r="V47" s="345">
        <v>21</v>
      </c>
      <c r="W47" s="358" t="s">
        <v>497</v>
      </c>
      <c r="X47" s="154"/>
    </row>
    <row r="48" spans="1:24">
      <c r="A48" s="154"/>
      <c r="B48" s="174"/>
      <c r="C48" s="300"/>
      <c r="D48" s="347"/>
      <c r="E48" s="348"/>
      <c r="F48" s="349" t="s">
        <v>89</v>
      </c>
      <c r="G48" s="350"/>
      <c r="H48" s="351"/>
      <c r="I48" s="347"/>
      <c r="J48" s="348"/>
      <c r="K48" s="349" t="s">
        <v>89</v>
      </c>
      <c r="L48" s="350"/>
      <c r="M48" s="351"/>
      <c r="N48" s="347"/>
      <c r="O48" s="348"/>
      <c r="P48" s="349" t="s">
        <v>89</v>
      </c>
      <c r="Q48" s="350"/>
      <c r="R48" s="359"/>
      <c r="S48" s="347"/>
      <c r="T48" s="348"/>
      <c r="U48" s="349" t="s">
        <v>89</v>
      </c>
      <c r="V48" s="350"/>
      <c r="W48" s="359"/>
      <c r="X48" s="154"/>
    </row>
    <row r="49" spans="1:24">
      <c r="A49" s="154"/>
      <c r="B49" s="176"/>
      <c r="C49" s="302"/>
      <c r="D49" s="337">
        <f>IF(E49&gt;G49,1,0)+IF(E50&gt;G50,1,0)+IF(E51&gt;G51,1,0)</f>
        <v>0</v>
      </c>
      <c r="E49" s="338">
        <v>21</v>
      </c>
      <c r="F49" s="339" t="s">
        <v>89</v>
      </c>
      <c r="G49" s="340">
        <v>23</v>
      </c>
      <c r="H49" s="341">
        <f>IF(E49&lt;G49,1,0)+IF(E50&lt;G50,1,0)+IF(E51&lt;G51,1,0)</f>
        <v>2</v>
      </c>
      <c r="I49" s="337">
        <f t="shared" ref="I49" si="78">IF(J49&gt;L49,1,0)+IF(J50&gt;L50,1,0)+IF(J51&gt;L51,1,0)</f>
        <v>2</v>
      </c>
      <c r="J49" s="338">
        <v>21</v>
      </c>
      <c r="K49" s="339" t="s">
        <v>89</v>
      </c>
      <c r="L49" s="340">
        <v>16</v>
      </c>
      <c r="M49" s="341">
        <f t="shared" ref="M49" si="79">IF(J49&lt;L49,1,0)+IF(J50&lt;L50,1,0)+IF(J51&lt;L51,1,0)</f>
        <v>0</v>
      </c>
      <c r="N49" s="337">
        <f t="shared" ref="N49" si="80">IF(O49&gt;Q49,1,0)+IF(O50&gt;Q50,1,0)+IF(O51&gt;Q51,1,0)</f>
        <v>2</v>
      </c>
      <c r="O49" s="338">
        <v>21</v>
      </c>
      <c r="P49" s="339" t="s">
        <v>89</v>
      </c>
      <c r="Q49" s="340">
        <v>12</v>
      </c>
      <c r="R49" s="360">
        <f t="shared" ref="R49" si="81">IF(O49&lt;Q49,1,0)+IF(O50&lt;Q50,1,0)+IF(O51&lt;Q51,1,0)</f>
        <v>0</v>
      </c>
      <c r="S49" s="337">
        <f t="shared" ref="S49" si="82">IF(T49&gt;V49,1,0)+IF(T50&gt;V50,1,0)+IF(T51&gt;V51,1,0)</f>
        <v>2</v>
      </c>
      <c r="T49" s="338">
        <v>21</v>
      </c>
      <c r="U49" s="339" t="s">
        <v>89</v>
      </c>
      <c r="V49" s="340">
        <v>15</v>
      </c>
      <c r="W49" s="360">
        <f t="shared" ref="W49" si="83">IF(T49&lt;V49,1,0)+IF(T50&lt;V50,1,0)+IF(T51&lt;V51,1,0)</f>
        <v>0</v>
      </c>
      <c r="X49" s="154"/>
    </row>
    <row r="50" spans="1:24">
      <c r="A50" s="154"/>
      <c r="B50" s="174" t="s">
        <v>96</v>
      </c>
      <c r="C50" s="300"/>
      <c r="D50" s="342" t="s">
        <v>447</v>
      </c>
      <c r="E50" s="343">
        <v>11</v>
      </c>
      <c r="F50" s="344" t="s">
        <v>89</v>
      </c>
      <c r="G50" s="345">
        <v>21</v>
      </c>
      <c r="H50" s="346" t="s">
        <v>480</v>
      </c>
      <c r="I50" s="342" t="s">
        <v>459</v>
      </c>
      <c r="J50" s="343">
        <v>21</v>
      </c>
      <c r="K50" s="344" t="s">
        <v>89</v>
      </c>
      <c r="L50" s="345">
        <v>12</v>
      </c>
      <c r="M50" s="346" t="s">
        <v>457</v>
      </c>
      <c r="N50" s="342" t="s">
        <v>494</v>
      </c>
      <c r="O50" s="343">
        <v>21</v>
      </c>
      <c r="P50" s="344" t="s">
        <v>89</v>
      </c>
      <c r="Q50" s="345">
        <v>11</v>
      </c>
      <c r="R50" s="358" t="s">
        <v>511</v>
      </c>
      <c r="S50" s="342" t="s">
        <v>504</v>
      </c>
      <c r="T50" s="343">
        <v>21</v>
      </c>
      <c r="U50" s="344" t="s">
        <v>89</v>
      </c>
      <c r="V50" s="345">
        <v>15</v>
      </c>
      <c r="W50" s="358" t="s">
        <v>495</v>
      </c>
      <c r="X50" s="154"/>
    </row>
    <row r="51" spans="1:24" ht="14.25" thickBot="1">
      <c r="A51" s="154"/>
      <c r="B51" s="193"/>
      <c r="C51" s="303"/>
      <c r="D51" s="361" t="s">
        <v>478</v>
      </c>
      <c r="E51" s="362"/>
      <c r="F51" s="363" t="s">
        <v>89</v>
      </c>
      <c r="G51" s="364"/>
      <c r="H51" s="365" t="s">
        <v>466</v>
      </c>
      <c r="I51" s="361" t="s">
        <v>483</v>
      </c>
      <c r="J51" s="362"/>
      <c r="K51" s="363" t="s">
        <v>89</v>
      </c>
      <c r="L51" s="364"/>
      <c r="M51" s="365" t="s">
        <v>458</v>
      </c>
      <c r="N51" s="361" t="s">
        <v>529</v>
      </c>
      <c r="O51" s="362"/>
      <c r="P51" s="363" t="s">
        <v>89</v>
      </c>
      <c r="Q51" s="364"/>
      <c r="R51" s="366" t="s">
        <v>518</v>
      </c>
      <c r="S51" s="361" t="s">
        <v>509</v>
      </c>
      <c r="T51" s="362"/>
      <c r="U51" s="363" t="s">
        <v>89</v>
      </c>
      <c r="V51" s="364"/>
      <c r="W51" s="366" t="s">
        <v>501</v>
      </c>
      <c r="X51" s="154"/>
    </row>
    <row r="52" spans="1:24" ht="18">
      <c r="A52" s="154"/>
      <c r="B52" s="176" t="s">
        <v>97</v>
      </c>
      <c r="C52" s="177"/>
      <c r="D52" s="180">
        <f>COUNTIF(D31:D51,2)</f>
        <v>2</v>
      </c>
      <c r="E52" s="181"/>
      <c r="F52" s="182" t="s">
        <v>89</v>
      </c>
      <c r="G52" s="183"/>
      <c r="H52" s="184">
        <f>COUNTIF(H31:H51,2)</f>
        <v>5</v>
      </c>
      <c r="I52" s="180">
        <f>COUNTIF(I31:I51,2)</f>
        <v>5</v>
      </c>
      <c r="J52" s="185"/>
      <c r="K52" s="182" t="s">
        <v>89</v>
      </c>
      <c r="L52" s="186"/>
      <c r="M52" s="187">
        <f>COUNTIF(M31:M51,2)</f>
        <v>2</v>
      </c>
      <c r="N52" s="180">
        <f>COUNTIF(N31:N51,2)</f>
        <v>4</v>
      </c>
      <c r="O52" s="181"/>
      <c r="P52" s="182" t="s">
        <v>89</v>
      </c>
      <c r="Q52" s="183"/>
      <c r="R52" s="184">
        <f>COUNTIF(R31:R51,2)</f>
        <v>3</v>
      </c>
      <c r="S52" s="180">
        <f>COUNTIF(S31:S51,2)</f>
        <v>4</v>
      </c>
      <c r="T52" s="181"/>
      <c r="U52" s="182" t="s">
        <v>89</v>
      </c>
      <c r="V52" s="183"/>
      <c r="W52" s="187">
        <f>COUNTIF(W31:W51,2)</f>
        <v>3</v>
      </c>
      <c r="X52" s="154"/>
    </row>
    <row r="53" spans="1:24" ht="18">
      <c r="A53" s="154"/>
      <c r="B53" s="174" t="s">
        <v>52</v>
      </c>
      <c r="C53" s="175"/>
      <c r="D53" s="188">
        <f>SUM(D31:D51)</f>
        <v>5</v>
      </c>
      <c r="E53" s="183"/>
      <c r="F53" s="189" t="s">
        <v>98</v>
      </c>
      <c r="G53" s="183"/>
      <c r="H53" s="190">
        <f>SUM(H31:H51)</f>
        <v>12</v>
      </c>
      <c r="I53" s="188">
        <f>SUM(I31:I51)</f>
        <v>10</v>
      </c>
      <c r="J53" s="186"/>
      <c r="K53" s="189" t="s">
        <v>98</v>
      </c>
      <c r="L53" s="186"/>
      <c r="M53" s="191">
        <f>SUM(M31:M51)</f>
        <v>4</v>
      </c>
      <c r="N53" s="188">
        <f>SUM(N31:N51)</f>
        <v>10</v>
      </c>
      <c r="O53" s="192"/>
      <c r="P53" s="189" t="s">
        <v>98</v>
      </c>
      <c r="Q53" s="192"/>
      <c r="R53" s="190">
        <f>SUM(R31:R51)</f>
        <v>6</v>
      </c>
      <c r="S53" s="188">
        <f>SUM(S31:S51)</f>
        <v>9</v>
      </c>
      <c r="T53" s="192"/>
      <c r="U53" s="189" t="s">
        <v>98</v>
      </c>
      <c r="V53" s="192"/>
      <c r="W53" s="191">
        <f>SUM(W31:W51)</f>
        <v>8</v>
      </c>
      <c r="X53" s="154"/>
    </row>
    <row r="54" spans="1:24" ht="18.75" thickBot="1">
      <c r="A54" s="154"/>
      <c r="B54" s="193" t="s">
        <v>99</v>
      </c>
      <c r="C54" s="194"/>
      <c r="D54" s="195">
        <f>SUM(E31:E51)</f>
        <v>290</v>
      </c>
      <c r="E54" s="196"/>
      <c r="F54" s="197" t="s">
        <v>98</v>
      </c>
      <c r="G54" s="198"/>
      <c r="H54" s="199">
        <f>SUM(G31:G51)</f>
        <v>320</v>
      </c>
      <c r="I54" s="195">
        <f>SUM(J31:J51)</f>
        <v>274</v>
      </c>
      <c r="J54" s="200"/>
      <c r="K54" s="197" t="s">
        <v>98</v>
      </c>
      <c r="L54" s="201"/>
      <c r="M54" s="202">
        <f>SUM(L31:L51)</f>
        <v>227</v>
      </c>
      <c r="N54" s="195">
        <f>SUM(O31:O51)</f>
        <v>311</v>
      </c>
      <c r="O54" s="203"/>
      <c r="P54" s="197" t="s">
        <v>98</v>
      </c>
      <c r="Q54" s="204"/>
      <c r="R54" s="199">
        <f>SUM(Q31:Q51)</f>
        <v>261</v>
      </c>
      <c r="S54" s="195">
        <f>SUM(T31:T51)</f>
        <v>291</v>
      </c>
      <c r="T54" s="203"/>
      <c r="U54" s="197" t="s">
        <v>98</v>
      </c>
      <c r="V54" s="204"/>
      <c r="W54" s="202">
        <f>SUM(V31:V51)</f>
        <v>295</v>
      </c>
      <c r="X54" s="154"/>
    </row>
    <row r="55" spans="1:24" ht="14.25" thickBot="1">
      <c r="A55" s="208"/>
      <c r="B55" s="205" t="s">
        <v>105</v>
      </c>
      <c r="C55" s="206"/>
      <c r="D55" s="163" t="s">
        <v>106</v>
      </c>
      <c r="E55" s="164"/>
      <c r="F55" s="164"/>
      <c r="G55" s="164"/>
      <c r="H55" s="164"/>
      <c r="I55" s="164" t="s">
        <v>107</v>
      </c>
      <c r="J55" s="164"/>
      <c r="K55" s="164"/>
      <c r="L55" s="164"/>
      <c r="M55" s="165"/>
      <c r="N55" s="163" t="s">
        <v>108</v>
      </c>
      <c r="O55" s="164"/>
      <c r="P55" s="164"/>
      <c r="Q55" s="164"/>
      <c r="R55" s="164"/>
      <c r="S55" s="164" t="s">
        <v>109</v>
      </c>
      <c r="T55" s="164"/>
      <c r="U55" s="164"/>
      <c r="V55" s="164"/>
      <c r="W55" s="165"/>
      <c r="X55" s="154"/>
    </row>
    <row r="56" spans="1:24" s="212" customFormat="1" ht="14.25" thickBot="1">
      <c r="A56" s="208"/>
      <c r="B56" s="426" t="s">
        <v>88</v>
      </c>
      <c r="C56" s="427"/>
      <c r="D56" s="166" t="str">
        <f>D30</f>
        <v>Ｓｅａｇｕｌｌｓ</v>
      </c>
      <c r="E56" s="209">
        <f>IF(D78&lt;4,0,1)</f>
        <v>0</v>
      </c>
      <c r="F56" s="170"/>
      <c r="G56" s="210">
        <f>IF(H78&lt;4,0,1)</f>
        <v>1</v>
      </c>
      <c r="H56" s="170" t="str">
        <f>I30</f>
        <v>WOW</v>
      </c>
      <c r="I56" s="211" t="str">
        <f>M30</f>
        <v>ZERO</v>
      </c>
      <c r="J56" s="170">
        <f>IF(I78&lt;4,0,1)</f>
        <v>0</v>
      </c>
      <c r="K56" s="170"/>
      <c r="L56" s="210">
        <f>IF(M78&lt;4,0,1)</f>
        <v>1</v>
      </c>
      <c r="M56" s="171" t="str">
        <f>H30</f>
        <v>family</v>
      </c>
      <c r="N56" s="211" t="str">
        <f>N30</f>
        <v>White Sox</v>
      </c>
      <c r="O56" s="209">
        <f>IF(N78&lt;4,0,1)</f>
        <v>0</v>
      </c>
      <c r="P56" s="170"/>
      <c r="Q56" s="210">
        <f>IF(R78&lt;4,0,1)</f>
        <v>1</v>
      </c>
      <c r="R56" s="172" t="str">
        <f>S30</f>
        <v>ザ・ベスト</v>
      </c>
      <c r="S56" s="211" t="str">
        <f>W30</f>
        <v>逗子バドミントンクラブ</v>
      </c>
      <c r="T56" s="209">
        <f>IF(S78&lt;4,0,1)</f>
        <v>0</v>
      </c>
      <c r="U56" s="170"/>
      <c r="V56" s="210">
        <f>IF(W78&lt;4,0,1)</f>
        <v>1</v>
      </c>
      <c r="W56" s="173" t="str">
        <f>R30</f>
        <v>BCフライト</v>
      </c>
      <c r="X56" s="208"/>
    </row>
    <row r="57" spans="1:24">
      <c r="A57" s="154"/>
      <c r="B57" s="369"/>
      <c r="C57" s="370"/>
      <c r="D57" s="352">
        <f>IF(E57&gt;G57,1,0)+IF(E58&gt;G58,1,0)+IF(E59&gt;G59,1,0)</f>
        <v>2</v>
      </c>
      <c r="E57" s="353">
        <v>21</v>
      </c>
      <c r="F57" s="354" t="s">
        <v>89</v>
      </c>
      <c r="G57" s="355">
        <v>12</v>
      </c>
      <c r="H57" s="356">
        <f>IF(E57&lt;G57,1,0)+IF(E58&lt;G58,1,0)+IF(E59&lt;G59,1,0)</f>
        <v>0</v>
      </c>
      <c r="I57" s="352">
        <f t="shared" ref="I57" si="84">IF(J57&gt;L57,1,0)+IF(J58&gt;L58,1,0)+IF(J59&gt;L59,1,0)</f>
        <v>0</v>
      </c>
      <c r="J57" s="353">
        <v>10</v>
      </c>
      <c r="K57" s="354" t="s">
        <v>89</v>
      </c>
      <c r="L57" s="355">
        <v>21</v>
      </c>
      <c r="M57" s="356">
        <f t="shared" ref="M57" si="85">IF(J57&lt;L57,1,0)+IF(J58&lt;L58,1,0)+IF(J59&lt;L59,1,0)</f>
        <v>2</v>
      </c>
      <c r="N57" s="352">
        <f t="shared" ref="N57" si="86">IF(O57&gt;Q57,1,0)+IF(O58&gt;Q58,1,0)+IF(O59&gt;Q59,1,0)</f>
        <v>2</v>
      </c>
      <c r="O57" s="353">
        <v>21</v>
      </c>
      <c r="P57" s="354" t="s">
        <v>89</v>
      </c>
      <c r="Q57" s="355">
        <v>12</v>
      </c>
      <c r="R57" s="356">
        <f t="shared" ref="R57" si="87">IF(O57&lt;Q57,1,0)+IF(O58&lt;Q58,1,0)+IF(O59&lt;Q59,1,0)</f>
        <v>0</v>
      </c>
      <c r="S57" s="352">
        <f t="shared" ref="S57" si="88">IF(T57&gt;V57,1,0)+IF(T58&gt;V58,1,0)+IF(T59&gt;V59,1,0)</f>
        <v>0</v>
      </c>
      <c r="T57" s="353">
        <v>15</v>
      </c>
      <c r="U57" s="354" t="s">
        <v>89</v>
      </c>
      <c r="V57" s="355">
        <v>21</v>
      </c>
      <c r="W57" s="357">
        <f t="shared" ref="W57" si="89">IF(T57&lt;V57,1,0)+IF(T58&lt;V58,1,0)+IF(T59&lt;V59,1,0)</f>
        <v>2</v>
      </c>
      <c r="X57" s="154"/>
    </row>
    <row r="58" spans="1:24">
      <c r="A58" s="154"/>
      <c r="B58" s="174" t="s">
        <v>90</v>
      </c>
      <c r="C58" s="300"/>
      <c r="D58" s="342" t="s">
        <v>443</v>
      </c>
      <c r="E58" s="343">
        <v>21</v>
      </c>
      <c r="F58" s="344" t="s">
        <v>89</v>
      </c>
      <c r="G58" s="345">
        <v>18</v>
      </c>
      <c r="H58" s="346" t="s">
        <v>464</v>
      </c>
      <c r="I58" s="342" t="s">
        <v>486</v>
      </c>
      <c r="J58" s="343">
        <v>6</v>
      </c>
      <c r="K58" s="344" t="s">
        <v>89</v>
      </c>
      <c r="L58" s="345">
        <v>21</v>
      </c>
      <c r="M58" s="346" t="s">
        <v>480</v>
      </c>
      <c r="N58" s="342" t="s">
        <v>489</v>
      </c>
      <c r="O58" s="343">
        <v>21</v>
      </c>
      <c r="P58" s="344" t="s">
        <v>89</v>
      </c>
      <c r="Q58" s="345">
        <v>17</v>
      </c>
      <c r="R58" s="346" t="s">
        <v>503</v>
      </c>
      <c r="S58" s="342" t="s">
        <v>522</v>
      </c>
      <c r="T58" s="343">
        <v>10</v>
      </c>
      <c r="U58" s="344" t="s">
        <v>89</v>
      </c>
      <c r="V58" s="345">
        <v>21</v>
      </c>
      <c r="W58" s="358" t="s">
        <v>526</v>
      </c>
      <c r="X58" s="154"/>
    </row>
    <row r="59" spans="1:24">
      <c r="A59" s="154"/>
      <c r="B59" s="174"/>
      <c r="C59" s="301"/>
      <c r="D59" s="347" t="s">
        <v>444</v>
      </c>
      <c r="E59" s="348"/>
      <c r="F59" s="349" t="s">
        <v>89</v>
      </c>
      <c r="G59" s="350"/>
      <c r="H59" s="351" t="s">
        <v>484</v>
      </c>
      <c r="I59" s="347" t="s">
        <v>487</v>
      </c>
      <c r="J59" s="348"/>
      <c r="K59" s="349" t="s">
        <v>89</v>
      </c>
      <c r="L59" s="350"/>
      <c r="M59" s="351" t="s">
        <v>466</v>
      </c>
      <c r="N59" s="347" t="s">
        <v>490</v>
      </c>
      <c r="O59" s="348"/>
      <c r="P59" s="349" t="s">
        <v>89</v>
      </c>
      <c r="Q59" s="350"/>
      <c r="R59" s="351" t="s">
        <v>504</v>
      </c>
      <c r="S59" s="347" t="s">
        <v>523</v>
      </c>
      <c r="T59" s="348"/>
      <c r="U59" s="349" t="s">
        <v>89</v>
      </c>
      <c r="V59" s="350"/>
      <c r="W59" s="359" t="s">
        <v>512</v>
      </c>
      <c r="X59" s="154"/>
    </row>
    <row r="60" spans="1:24">
      <c r="A60" s="154"/>
      <c r="B60" s="176"/>
      <c r="C60" s="300"/>
      <c r="D60" s="337">
        <f>IF(E60&gt;G60,1,0)+IF(E61&gt;G61,1,0)+IF(E62&gt;G62,1,0)</f>
        <v>1</v>
      </c>
      <c r="E60" s="338">
        <v>26</v>
      </c>
      <c r="F60" s="339" t="s">
        <v>89</v>
      </c>
      <c r="G60" s="340">
        <v>24</v>
      </c>
      <c r="H60" s="341">
        <f>IF(E60&lt;G60,1,0)+IF(E61&lt;G61,1,0)+IF(E62&lt;G62,1,0)</f>
        <v>2</v>
      </c>
      <c r="I60" s="337">
        <f t="shared" ref="I60" si="90">IF(J60&gt;L60,1,0)+IF(J61&gt;L61,1,0)+IF(J62&gt;L62,1,0)</f>
        <v>0</v>
      </c>
      <c r="J60" s="338">
        <v>11</v>
      </c>
      <c r="K60" s="339" t="s">
        <v>89</v>
      </c>
      <c r="L60" s="340">
        <v>21</v>
      </c>
      <c r="M60" s="341">
        <f t="shared" ref="M60" si="91">IF(J60&lt;L60,1,0)+IF(J61&lt;L61,1,0)+IF(J62&lt;L62,1,0)</f>
        <v>2</v>
      </c>
      <c r="N60" s="337">
        <f t="shared" ref="N60" si="92">IF(O60&gt;Q60,1,0)+IF(O61&gt;Q61,1,0)+IF(O62&gt;Q62,1,0)</f>
        <v>0</v>
      </c>
      <c r="O60" s="338">
        <v>7</v>
      </c>
      <c r="P60" s="339" t="s">
        <v>89</v>
      </c>
      <c r="Q60" s="340">
        <v>21</v>
      </c>
      <c r="R60" s="341">
        <f t="shared" ref="R60" si="93">IF(O60&lt;Q60,1,0)+IF(O61&lt;Q61,1,0)+IF(O62&lt;Q62,1,0)</f>
        <v>2</v>
      </c>
      <c r="S60" s="337">
        <f t="shared" ref="S60" si="94">IF(T60&gt;V60,1,0)+IF(T61&gt;V61,1,0)+IF(T62&gt;V62,1,0)</f>
        <v>2</v>
      </c>
      <c r="T60" s="338">
        <v>21</v>
      </c>
      <c r="U60" s="339" t="s">
        <v>89</v>
      </c>
      <c r="V60" s="340">
        <v>11</v>
      </c>
      <c r="W60" s="360">
        <f t="shared" ref="W60" si="95">IF(T60&lt;V60,1,0)+IF(T61&lt;V61,1,0)+IF(T62&lt;V62,1,0)</f>
        <v>1</v>
      </c>
      <c r="X60" s="154"/>
    </row>
    <row r="61" spans="1:24">
      <c r="A61" s="154"/>
      <c r="B61" s="174" t="s">
        <v>91</v>
      </c>
      <c r="C61" s="300"/>
      <c r="D61" s="342" t="s">
        <v>445</v>
      </c>
      <c r="E61" s="343">
        <v>18</v>
      </c>
      <c r="F61" s="344" t="s">
        <v>89</v>
      </c>
      <c r="G61" s="345">
        <v>21</v>
      </c>
      <c r="H61" s="346" t="s">
        <v>462</v>
      </c>
      <c r="I61" s="342" t="s">
        <v>452</v>
      </c>
      <c r="J61" s="343">
        <v>17</v>
      </c>
      <c r="K61" s="344" t="s">
        <v>89</v>
      </c>
      <c r="L61" s="345">
        <v>21</v>
      </c>
      <c r="M61" s="346" t="s">
        <v>468</v>
      </c>
      <c r="N61" s="342" t="s">
        <v>491</v>
      </c>
      <c r="O61" s="343">
        <v>10</v>
      </c>
      <c r="P61" s="344" t="s">
        <v>89</v>
      </c>
      <c r="Q61" s="345">
        <v>21</v>
      </c>
      <c r="R61" s="346" t="s">
        <v>506</v>
      </c>
      <c r="S61" s="342" t="s">
        <v>498</v>
      </c>
      <c r="T61" s="343">
        <v>15</v>
      </c>
      <c r="U61" s="344" t="s">
        <v>89</v>
      </c>
      <c r="V61" s="345">
        <v>21</v>
      </c>
      <c r="W61" s="358" t="s">
        <v>527</v>
      </c>
      <c r="X61" s="154"/>
    </row>
    <row r="62" spans="1:24">
      <c r="A62" s="154"/>
      <c r="B62" s="174"/>
      <c r="C62" s="300"/>
      <c r="D62" s="347" t="s">
        <v>446</v>
      </c>
      <c r="E62" s="348">
        <v>4</v>
      </c>
      <c r="F62" s="349" t="s">
        <v>89</v>
      </c>
      <c r="G62" s="350">
        <v>21</v>
      </c>
      <c r="H62" s="351" t="s">
        <v>461</v>
      </c>
      <c r="I62" s="347" t="s">
        <v>453</v>
      </c>
      <c r="J62" s="348"/>
      <c r="K62" s="349" t="s">
        <v>89</v>
      </c>
      <c r="L62" s="350"/>
      <c r="M62" s="351" t="s">
        <v>479</v>
      </c>
      <c r="N62" s="347" t="s">
        <v>519</v>
      </c>
      <c r="O62" s="348"/>
      <c r="P62" s="349" t="s">
        <v>89</v>
      </c>
      <c r="Q62" s="350"/>
      <c r="R62" s="351" t="s">
        <v>521</v>
      </c>
      <c r="S62" s="347" t="s">
        <v>524</v>
      </c>
      <c r="T62" s="348">
        <v>21</v>
      </c>
      <c r="U62" s="349" t="s">
        <v>89</v>
      </c>
      <c r="V62" s="350">
        <v>12</v>
      </c>
      <c r="W62" s="359" t="s">
        <v>514</v>
      </c>
      <c r="X62" s="154"/>
    </row>
    <row r="63" spans="1:24">
      <c r="A63" s="154"/>
      <c r="B63" s="176"/>
      <c r="C63" s="302"/>
      <c r="D63" s="337">
        <f>IF(E63&gt;G63,1,0)+IF(E64&gt;G64,1,0)+IF(E65&gt;G65,1,0)</f>
        <v>2</v>
      </c>
      <c r="E63" s="338">
        <v>21</v>
      </c>
      <c r="F63" s="339" t="s">
        <v>89</v>
      </c>
      <c r="G63" s="340">
        <v>19</v>
      </c>
      <c r="H63" s="341">
        <f>IF(E63&lt;G63,1,0)+IF(E64&lt;G64,1,0)+IF(E65&lt;G65,1,0)</f>
        <v>0</v>
      </c>
      <c r="I63" s="337">
        <f t="shared" ref="I63" si="96">IF(J63&gt;L63,1,0)+IF(J64&gt;L64,1,0)+IF(J65&gt;L65,1,0)</f>
        <v>0</v>
      </c>
      <c r="J63" s="338">
        <v>15</v>
      </c>
      <c r="K63" s="339" t="s">
        <v>89</v>
      </c>
      <c r="L63" s="340">
        <v>21</v>
      </c>
      <c r="M63" s="341">
        <f t="shared" ref="M63" si="97">IF(J63&lt;L63,1,0)+IF(J64&lt;L64,1,0)+IF(J65&lt;L65,1,0)</f>
        <v>2</v>
      </c>
      <c r="N63" s="337">
        <f t="shared" ref="N63" si="98">IF(O63&gt;Q63,1,0)+IF(O64&gt;Q64,1,0)+IF(O65&gt;Q65,1,0)</f>
        <v>2</v>
      </c>
      <c r="O63" s="338">
        <v>21</v>
      </c>
      <c r="P63" s="339" t="s">
        <v>89</v>
      </c>
      <c r="Q63" s="340">
        <v>16</v>
      </c>
      <c r="R63" s="341">
        <f t="shared" ref="R63" si="99">IF(O63&lt;Q63,1,0)+IF(O64&lt;Q64,1,0)+IF(O65&lt;Q65,1,0)</f>
        <v>0</v>
      </c>
      <c r="S63" s="337">
        <f t="shared" ref="S63" si="100">IF(T63&gt;V63,1,0)+IF(T64&gt;V64,1,0)+IF(T65&gt;V65,1,0)</f>
        <v>0</v>
      </c>
      <c r="T63" s="338">
        <v>14</v>
      </c>
      <c r="U63" s="339" t="s">
        <v>89</v>
      </c>
      <c r="V63" s="340">
        <v>21</v>
      </c>
      <c r="W63" s="360">
        <f t="shared" ref="W63" si="101">IF(T63&lt;V63,1,0)+IF(T64&lt;V64,1,0)+IF(T65&lt;V65,1,0)</f>
        <v>2</v>
      </c>
      <c r="X63" s="154"/>
    </row>
    <row r="64" spans="1:24">
      <c r="A64" s="154"/>
      <c r="B64" s="174" t="s">
        <v>92</v>
      </c>
      <c r="C64" s="300"/>
      <c r="D64" s="342" t="s">
        <v>447</v>
      </c>
      <c r="E64" s="343">
        <v>21</v>
      </c>
      <c r="F64" s="344" t="s">
        <v>89</v>
      </c>
      <c r="G64" s="345">
        <v>14</v>
      </c>
      <c r="H64" s="346" t="s">
        <v>485</v>
      </c>
      <c r="I64" s="342" t="s">
        <v>487</v>
      </c>
      <c r="J64" s="343">
        <v>9</v>
      </c>
      <c r="K64" s="344" t="s">
        <v>89</v>
      </c>
      <c r="L64" s="345">
        <v>21</v>
      </c>
      <c r="M64" s="346" t="s">
        <v>480</v>
      </c>
      <c r="N64" s="342" t="s">
        <v>490</v>
      </c>
      <c r="O64" s="343">
        <v>21</v>
      </c>
      <c r="P64" s="344" t="s">
        <v>89</v>
      </c>
      <c r="Q64" s="345">
        <v>15</v>
      </c>
      <c r="R64" s="346" t="s">
        <v>507</v>
      </c>
      <c r="S64" s="342" t="s">
        <v>496</v>
      </c>
      <c r="T64" s="343">
        <v>18</v>
      </c>
      <c r="U64" s="344" t="s">
        <v>89</v>
      </c>
      <c r="V64" s="345">
        <v>21</v>
      </c>
      <c r="W64" s="358" t="s">
        <v>515</v>
      </c>
      <c r="X64" s="154"/>
    </row>
    <row r="65" spans="1:24">
      <c r="A65" s="154"/>
      <c r="B65" s="179"/>
      <c r="C65" s="301"/>
      <c r="D65" s="347"/>
      <c r="E65" s="348"/>
      <c r="F65" s="349" t="s">
        <v>89</v>
      </c>
      <c r="G65" s="350"/>
      <c r="H65" s="351"/>
      <c r="I65" s="347"/>
      <c r="J65" s="348"/>
      <c r="K65" s="349" t="s">
        <v>89</v>
      </c>
      <c r="L65" s="350"/>
      <c r="M65" s="351"/>
      <c r="N65" s="347"/>
      <c r="O65" s="348"/>
      <c r="P65" s="349" t="s">
        <v>89</v>
      </c>
      <c r="Q65" s="350"/>
      <c r="R65" s="351"/>
      <c r="S65" s="347"/>
      <c r="T65" s="348"/>
      <c r="U65" s="349" t="s">
        <v>89</v>
      </c>
      <c r="V65" s="350"/>
      <c r="W65" s="359"/>
      <c r="X65" s="154"/>
    </row>
    <row r="66" spans="1:24">
      <c r="A66" s="154"/>
      <c r="B66" s="174"/>
      <c r="C66" s="300"/>
      <c r="D66" s="337">
        <f>IF(E66&gt;G66,1,0)+IF(E67&gt;G67,1,0)+IF(E68&gt;G68,1,0)</f>
        <v>1</v>
      </c>
      <c r="E66" s="338">
        <v>21</v>
      </c>
      <c r="F66" s="339" t="s">
        <v>89</v>
      </c>
      <c r="G66" s="340">
        <v>17</v>
      </c>
      <c r="H66" s="341">
        <f>IF(E66&lt;G66,1,0)+IF(E67&lt;G67,1,0)+IF(E68&lt;G68,1,0)</f>
        <v>2</v>
      </c>
      <c r="I66" s="337">
        <f t="shared" ref="I66" si="102">IF(J66&gt;L66,1,0)+IF(J67&gt;L67,1,0)+IF(J68&gt;L68,1,0)</f>
        <v>0</v>
      </c>
      <c r="J66" s="338">
        <v>16</v>
      </c>
      <c r="K66" s="339" t="s">
        <v>89</v>
      </c>
      <c r="L66" s="340">
        <v>21</v>
      </c>
      <c r="M66" s="341">
        <f t="shared" ref="M66" si="103">IF(J66&lt;L66,1,0)+IF(J67&lt;L67,1,0)+IF(J68&lt;L68,1,0)</f>
        <v>2</v>
      </c>
      <c r="N66" s="337">
        <f t="shared" ref="N66" si="104">IF(O66&gt;Q66,1,0)+IF(O67&gt;Q67,1,0)+IF(O68&gt;Q68,1,0)</f>
        <v>2</v>
      </c>
      <c r="O66" s="338">
        <v>21</v>
      </c>
      <c r="P66" s="339" t="s">
        <v>89</v>
      </c>
      <c r="Q66" s="340">
        <v>17</v>
      </c>
      <c r="R66" s="341">
        <f t="shared" ref="R66" si="105">IF(O66&lt;Q66,1,0)+IF(O67&lt;Q67,1,0)+IF(O68&lt;Q68,1,0)</f>
        <v>0</v>
      </c>
      <c r="S66" s="337">
        <f t="shared" ref="S66" si="106">IF(T66&gt;V66,1,0)+IF(T67&gt;V67,1,0)+IF(T68&gt;V68,1,0)</f>
        <v>0</v>
      </c>
      <c r="T66" s="338">
        <v>18</v>
      </c>
      <c r="U66" s="339" t="s">
        <v>89</v>
      </c>
      <c r="V66" s="340">
        <v>21</v>
      </c>
      <c r="W66" s="360">
        <f t="shared" ref="W66" si="107">IF(T66&lt;V66,1,0)+IF(T67&lt;V67,1,0)+IF(T68&lt;V68,1,0)</f>
        <v>2</v>
      </c>
      <c r="X66" s="154"/>
    </row>
    <row r="67" spans="1:24">
      <c r="A67" s="154"/>
      <c r="B67" s="174" t="s">
        <v>93</v>
      </c>
      <c r="C67" s="300"/>
      <c r="D67" s="342" t="s">
        <v>448</v>
      </c>
      <c r="E67" s="343">
        <v>17</v>
      </c>
      <c r="F67" s="344" t="s">
        <v>89</v>
      </c>
      <c r="G67" s="345">
        <v>21</v>
      </c>
      <c r="H67" s="346" t="s">
        <v>459</v>
      </c>
      <c r="I67" s="342" t="s">
        <v>450</v>
      </c>
      <c r="J67" s="343">
        <v>18</v>
      </c>
      <c r="K67" s="344" t="s">
        <v>89</v>
      </c>
      <c r="L67" s="345">
        <v>21</v>
      </c>
      <c r="M67" s="346" t="s">
        <v>467</v>
      </c>
      <c r="N67" s="342" t="s">
        <v>489</v>
      </c>
      <c r="O67" s="343">
        <v>21</v>
      </c>
      <c r="P67" s="344" t="s">
        <v>89</v>
      </c>
      <c r="Q67" s="345">
        <v>16</v>
      </c>
      <c r="R67" s="346" t="s">
        <v>503</v>
      </c>
      <c r="S67" s="342" t="s">
        <v>500</v>
      </c>
      <c r="T67" s="343">
        <v>9</v>
      </c>
      <c r="U67" s="344" t="s">
        <v>89</v>
      </c>
      <c r="V67" s="345">
        <v>21</v>
      </c>
      <c r="W67" s="358" t="s">
        <v>516</v>
      </c>
      <c r="X67" s="154"/>
    </row>
    <row r="68" spans="1:24">
      <c r="A68" s="154"/>
      <c r="B68" s="174"/>
      <c r="C68" s="300"/>
      <c r="D68" s="347" t="s">
        <v>445</v>
      </c>
      <c r="E68" s="348">
        <v>13</v>
      </c>
      <c r="F68" s="349" t="s">
        <v>89</v>
      </c>
      <c r="G68" s="350">
        <v>21</v>
      </c>
      <c r="H68" s="351" t="s">
        <v>462</v>
      </c>
      <c r="I68" s="347" t="s">
        <v>453</v>
      </c>
      <c r="J68" s="348"/>
      <c r="K68" s="349" t="s">
        <v>89</v>
      </c>
      <c r="L68" s="350"/>
      <c r="M68" s="351" t="s">
        <v>471</v>
      </c>
      <c r="N68" s="347" t="s">
        <v>491</v>
      </c>
      <c r="O68" s="348"/>
      <c r="P68" s="349" t="s">
        <v>89</v>
      </c>
      <c r="Q68" s="350"/>
      <c r="R68" s="351" t="s">
        <v>506</v>
      </c>
      <c r="S68" s="347" t="s">
        <v>524</v>
      </c>
      <c r="T68" s="348"/>
      <c r="U68" s="349" t="s">
        <v>89</v>
      </c>
      <c r="V68" s="350"/>
      <c r="W68" s="359" t="s">
        <v>514</v>
      </c>
      <c r="X68" s="154"/>
    </row>
    <row r="69" spans="1:24">
      <c r="A69" s="154"/>
      <c r="B69" s="176"/>
      <c r="C69" s="302"/>
      <c r="D69" s="337">
        <f>IF(E69&gt;G69,1,0)+IF(E70&gt;G70,1,0)+IF(E71&gt;G71,1,0)</f>
        <v>2</v>
      </c>
      <c r="E69" s="338">
        <v>21</v>
      </c>
      <c r="F69" s="339" t="s">
        <v>89</v>
      </c>
      <c r="G69" s="340">
        <v>15</v>
      </c>
      <c r="H69" s="341">
        <f>IF(E69&lt;G69,1,0)+IF(E70&lt;G70,1,0)+IF(E71&lt;G71,1,0)</f>
        <v>1</v>
      </c>
      <c r="I69" s="337">
        <f t="shared" ref="I69" si="108">IF(J69&gt;L69,1,0)+IF(J70&gt;L70,1,0)+IF(J71&gt;L71,1,0)</f>
        <v>0</v>
      </c>
      <c r="J69" s="338">
        <v>13</v>
      </c>
      <c r="K69" s="339" t="s">
        <v>89</v>
      </c>
      <c r="L69" s="340">
        <v>21</v>
      </c>
      <c r="M69" s="341">
        <f t="shared" ref="M69" si="109">IF(J69&lt;L69,1,0)+IF(J70&lt;L70,1,0)+IF(J71&lt;L71,1,0)</f>
        <v>2</v>
      </c>
      <c r="N69" s="337">
        <f t="shared" ref="N69" si="110">IF(O69&gt;Q69,1,0)+IF(O70&gt;Q70,1,0)+IF(O71&gt;Q71,1,0)</f>
        <v>1</v>
      </c>
      <c r="O69" s="338">
        <v>14</v>
      </c>
      <c r="P69" s="339" t="s">
        <v>89</v>
      </c>
      <c r="Q69" s="340">
        <v>21</v>
      </c>
      <c r="R69" s="341">
        <f t="shared" ref="R69" si="111">IF(O69&lt;Q69,1,0)+IF(O70&lt;Q70,1,0)+IF(O71&lt;Q71,1,0)</f>
        <v>2</v>
      </c>
      <c r="S69" s="337">
        <f t="shared" ref="S69" si="112">IF(T69&gt;V69,1,0)+IF(T70&gt;V70,1,0)+IF(T71&gt;V71,1,0)</f>
        <v>0</v>
      </c>
      <c r="T69" s="338">
        <v>8</v>
      </c>
      <c r="U69" s="339" t="s">
        <v>89</v>
      </c>
      <c r="V69" s="340">
        <v>21</v>
      </c>
      <c r="W69" s="360">
        <f t="shared" ref="W69" si="113">IF(T69&lt;V69,1,0)+IF(T70&lt;V70,1,0)+IF(T71&lt;V71,1,0)</f>
        <v>2</v>
      </c>
      <c r="X69" s="154"/>
    </row>
    <row r="70" spans="1:24">
      <c r="A70" s="154"/>
      <c r="B70" s="174" t="s">
        <v>94</v>
      </c>
      <c r="C70" s="300"/>
      <c r="D70" s="342" t="s">
        <v>443</v>
      </c>
      <c r="E70" s="343">
        <v>18</v>
      </c>
      <c r="F70" s="344" t="s">
        <v>89</v>
      </c>
      <c r="G70" s="345">
        <v>21</v>
      </c>
      <c r="H70" s="346" t="s">
        <v>464</v>
      </c>
      <c r="I70" s="342" t="s">
        <v>454</v>
      </c>
      <c r="J70" s="343">
        <v>13</v>
      </c>
      <c r="K70" s="344" t="s">
        <v>89</v>
      </c>
      <c r="L70" s="345">
        <v>21</v>
      </c>
      <c r="M70" s="346" t="s">
        <v>466</v>
      </c>
      <c r="N70" s="342" t="s">
        <v>520</v>
      </c>
      <c r="O70" s="343">
        <v>21</v>
      </c>
      <c r="P70" s="344" t="s">
        <v>89</v>
      </c>
      <c r="Q70" s="345">
        <v>11</v>
      </c>
      <c r="R70" s="346" t="s">
        <v>508</v>
      </c>
      <c r="S70" s="342" t="s">
        <v>522</v>
      </c>
      <c r="T70" s="343">
        <v>10</v>
      </c>
      <c r="U70" s="344" t="s">
        <v>89</v>
      </c>
      <c r="V70" s="345">
        <v>21</v>
      </c>
      <c r="W70" s="358" t="s">
        <v>517</v>
      </c>
      <c r="X70" s="154"/>
    </row>
    <row r="71" spans="1:24">
      <c r="A71" s="154"/>
      <c r="B71" s="179"/>
      <c r="C71" s="301"/>
      <c r="D71" s="347"/>
      <c r="E71" s="348">
        <v>23</v>
      </c>
      <c r="F71" s="349" t="s">
        <v>89</v>
      </c>
      <c r="G71" s="350">
        <v>21</v>
      </c>
      <c r="H71" s="351"/>
      <c r="I71" s="347"/>
      <c r="J71" s="348"/>
      <c r="K71" s="349" t="s">
        <v>89</v>
      </c>
      <c r="L71" s="350"/>
      <c r="M71" s="351"/>
      <c r="N71" s="347"/>
      <c r="O71" s="348">
        <v>17</v>
      </c>
      <c r="P71" s="349" t="s">
        <v>89</v>
      </c>
      <c r="Q71" s="350">
        <v>21</v>
      </c>
      <c r="R71" s="351"/>
      <c r="S71" s="347"/>
      <c r="T71" s="348"/>
      <c r="U71" s="349" t="s">
        <v>89</v>
      </c>
      <c r="V71" s="350"/>
      <c r="W71" s="359"/>
      <c r="X71" s="154"/>
    </row>
    <row r="72" spans="1:24">
      <c r="A72" s="154"/>
      <c r="B72" s="174"/>
      <c r="C72" s="300"/>
      <c r="D72" s="337">
        <f>IF(E72&gt;G72,1,0)+IF(E73&gt;G73,1,0)+IF(E74&gt;G74,1,0)</f>
        <v>0</v>
      </c>
      <c r="E72" s="338">
        <v>13</v>
      </c>
      <c r="F72" s="339" t="s">
        <v>89</v>
      </c>
      <c r="G72" s="340">
        <v>21</v>
      </c>
      <c r="H72" s="341">
        <f>IF(E72&lt;G72,1,0)+IF(E73&lt;G73,1,0)+IF(E74&lt;G74,1,0)</f>
        <v>2</v>
      </c>
      <c r="I72" s="337">
        <f t="shared" ref="I72" si="114">IF(J72&gt;L72,1,0)+IF(J73&gt;L73,1,0)+IF(J74&gt;L74,1,0)</f>
        <v>0</v>
      </c>
      <c r="J72" s="338">
        <v>12</v>
      </c>
      <c r="K72" s="339" t="s">
        <v>89</v>
      </c>
      <c r="L72" s="340">
        <v>21</v>
      </c>
      <c r="M72" s="341">
        <f t="shared" ref="M72" si="115">IF(J72&lt;L72,1,0)+IF(J73&lt;L73,1,0)+IF(J74&lt;L74,1,0)</f>
        <v>2</v>
      </c>
      <c r="N72" s="337">
        <f t="shared" ref="N72" si="116">IF(O72&gt;Q72,1,0)+IF(O73&gt;Q73,1,0)+IF(O74&gt;Q74,1,0)</f>
        <v>0</v>
      </c>
      <c r="O72" s="338">
        <v>8</v>
      </c>
      <c r="P72" s="339" t="s">
        <v>89</v>
      </c>
      <c r="Q72" s="340">
        <v>21</v>
      </c>
      <c r="R72" s="341">
        <f t="shared" ref="R72" si="117">IF(O72&lt;Q72,1,0)+IF(O73&lt;Q73,1,0)+IF(O74&lt;Q74,1,0)</f>
        <v>2</v>
      </c>
      <c r="S72" s="337">
        <f t="shared" ref="S72" si="118">IF(T72&gt;V72,1,0)+IF(T73&gt;V73,1,0)+IF(T74&gt;V74,1,0)</f>
        <v>2</v>
      </c>
      <c r="T72" s="338">
        <v>21</v>
      </c>
      <c r="U72" s="339" t="s">
        <v>89</v>
      </c>
      <c r="V72" s="340">
        <v>10</v>
      </c>
      <c r="W72" s="360">
        <f t="shared" ref="W72" si="119">IF(T72&lt;V72,1,0)+IF(T73&lt;V73,1,0)+IF(T74&lt;V74,1,0)</f>
        <v>0</v>
      </c>
      <c r="X72" s="154"/>
    </row>
    <row r="73" spans="1:24">
      <c r="A73" s="154"/>
      <c r="B73" s="174" t="s">
        <v>95</v>
      </c>
      <c r="C73" s="300"/>
      <c r="D73" s="342" t="s">
        <v>446</v>
      </c>
      <c r="E73" s="343">
        <v>18</v>
      </c>
      <c r="F73" s="344" t="s">
        <v>89</v>
      </c>
      <c r="G73" s="345">
        <v>21</v>
      </c>
      <c r="H73" s="346" t="s">
        <v>461</v>
      </c>
      <c r="I73" s="342" t="s">
        <v>452</v>
      </c>
      <c r="J73" s="343">
        <v>17</v>
      </c>
      <c r="K73" s="344" t="s">
        <v>89</v>
      </c>
      <c r="L73" s="345">
        <v>21</v>
      </c>
      <c r="M73" s="346" t="s">
        <v>479</v>
      </c>
      <c r="N73" s="342" t="s">
        <v>519</v>
      </c>
      <c r="O73" s="343">
        <v>5</v>
      </c>
      <c r="P73" s="344" t="s">
        <v>89</v>
      </c>
      <c r="Q73" s="345">
        <v>21</v>
      </c>
      <c r="R73" s="346" t="s">
        <v>521</v>
      </c>
      <c r="S73" s="342" t="s">
        <v>498</v>
      </c>
      <c r="T73" s="343">
        <v>21</v>
      </c>
      <c r="U73" s="344" t="s">
        <v>89</v>
      </c>
      <c r="V73" s="345">
        <v>11</v>
      </c>
      <c r="W73" s="358" t="s">
        <v>513</v>
      </c>
      <c r="X73" s="154"/>
    </row>
    <row r="74" spans="1:24">
      <c r="A74" s="154"/>
      <c r="B74" s="174"/>
      <c r="C74" s="300"/>
      <c r="D74" s="347"/>
      <c r="E74" s="348"/>
      <c r="F74" s="349" t="s">
        <v>89</v>
      </c>
      <c r="G74" s="350"/>
      <c r="H74" s="351"/>
      <c r="I74" s="347"/>
      <c r="J74" s="348"/>
      <c r="K74" s="349" t="s">
        <v>89</v>
      </c>
      <c r="L74" s="350"/>
      <c r="M74" s="351"/>
      <c r="N74" s="347"/>
      <c r="O74" s="348"/>
      <c r="P74" s="349" t="s">
        <v>89</v>
      </c>
      <c r="Q74" s="350"/>
      <c r="R74" s="351"/>
      <c r="S74" s="347"/>
      <c r="T74" s="348"/>
      <c r="U74" s="349" t="s">
        <v>89</v>
      </c>
      <c r="V74" s="350"/>
      <c r="W74" s="359"/>
      <c r="X74" s="154"/>
    </row>
    <row r="75" spans="1:24">
      <c r="A75" s="154"/>
      <c r="B75" s="176"/>
      <c r="C75" s="302"/>
      <c r="D75" s="337">
        <f>IF(E75&gt;G75,1,0)+IF(E76&gt;G76,1,0)+IF(E77&gt;G77,1,0)</f>
        <v>0</v>
      </c>
      <c r="E75" s="338">
        <v>20</v>
      </c>
      <c r="F75" s="339" t="s">
        <v>89</v>
      </c>
      <c r="G75" s="340">
        <v>22</v>
      </c>
      <c r="H75" s="341">
        <f>IF(E75&lt;G75,1,0)+IF(E76&lt;G76,1,0)+IF(E77&lt;G77,1,0)</f>
        <v>2</v>
      </c>
      <c r="I75" s="337">
        <f t="shared" ref="I75" si="120">IF(J75&gt;L75,1,0)+IF(J76&gt;L76,1,0)+IF(J77&gt;L77,1,0)</f>
        <v>1</v>
      </c>
      <c r="J75" s="338">
        <v>14</v>
      </c>
      <c r="K75" s="339" t="s">
        <v>89</v>
      </c>
      <c r="L75" s="340">
        <v>21</v>
      </c>
      <c r="M75" s="341">
        <f t="shared" ref="M75" si="121">IF(J75&lt;L75,1,0)+IF(J76&lt;L76,1,0)+IF(J77&lt;L77,1,0)</f>
        <v>2</v>
      </c>
      <c r="N75" s="337">
        <f t="shared" ref="N75" si="122">IF(O75&gt;Q75,1,0)+IF(O76&gt;Q76,1,0)+IF(O77&gt;Q77,1,0)</f>
        <v>0</v>
      </c>
      <c r="O75" s="338">
        <v>12</v>
      </c>
      <c r="P75" s="339" t="s">
        <v>89</v>
      </c>
      <c r="Q75" s="340">
        <v>21</v>
      </c>
      <c r="R75" s="341">
        <f t="shared" ref="R75" si="123">IF(O75&lt;Q75,1,0)+IF(O76&lt;Q76,1,0)+IF(O77&lt;Q77,1,0)</f>
        <v>2</v>
      </c>
      <c r="S75" s="337">
        <f t="shared" ref="S75" si="124">IF(T75&gt;V75,1,0)+IF(T76&gt;V76,1,0)+IF(T77&gt;V77,1,0)</f>
        <v>0</v>
      </c>
      <c r="T75" s="338">
        <v>21</v>
      </c>
      <c r="U75" s="339" t="s">
        <v>89</v>
      </c>
      <c r="V75" s="340">
        <v>23</v>
      </c>
      <c r="W75" s="360">
        <f t="shared" ref="W75" si="125">IF(T75&lt;V75,1,0)+IF(T76&lt;V76,1,0)+IF(T77&lt;V77,1,0)</f>
        <v>2</v>
      </c>
      <c r="X75" s="154"/>
    </row>
    <row r="76" spans="1:24">
      <c r="A76" s="154"/>
      <c r="B76" s="174" t="s">
        <v>96</v>
      </c>
      <c r="C76" s="300"/>
      <c r="D76" s="342" t="s">
        <v>447</v>
      </c>
      <c r="E76" s="343">
        <v>17</v>
      </c>
      <c r="F76" s="344" t="s">
        <v>89</v>
      </c>
      <c r="G76" s="345">
        <v>21</v>
      </c>
      <c r="H76" s="346" t="s">
        <v>459</v>
      </c>
      <c r="I76" s="342" t="s">
        <v>450</v>
      </c>
      <c r="J76" s="343">
        <v>22</v>
      </c>
      <c r="K76" s="344" t="s">
        <v>89</v>
      </c>
      <c r="L76" s="345">
        <v>20</v>
      </c>
      <c r="M76" s="346" t="s">
        <v>476</v>
      </c>
      <c r="N76" s="342" t="s">
        <v>494</v>
      </c>
      <c r="O76" s="343">
        <v>15</v>
      </c>
      <c r="P76" s="344" t="s">
        <v>89</v>
      </c>
      <c r="Q76" s="345">
        <v>21</v>
      </c>
      <c r="R76" s="346" t="s">
        <v>509</v>
      </c>
      <c r="S76" s="342" t="s">
        <v>500</v>
      </c>
      <c r="T76" s="343">
        <v>18</v>
      </c>
      <c r="U76" s="344" t="s">
        <v>89</v>
      </c>
      <c r="V76" s="345">
        <v>21</v>
      </c>
      <c r="W76" s="358" t="s">
        <v>516</v>
      </c>
      <c r="X76" s="154"/>
    </row>
    <row r="77" spans="1:24" ht="14.25" thickBot="1">
      <c r="A77" s="154"/>
      <c r="B77" s="193"/>
      <c r="C77" s="303"/>
      <c r="D77" s="361" t="s">
        <v>449</v>
      </c>
      <c r="E77" s="362"/>
      <c r="F77" s="363" t="s">
        <v>89</v>
      </c>
      <c r="G77" s="364"/>
      <c r="H77" s="365" t="s">
        <v>485</v>
      </c>
      <c r="I77" s="361" t="s">
        <v>457</v>
      </c>
      <c r="J77" s="362">
        <v>16</v>
      </c>
      <c r="K77" s="363" t="s">
        <v>89</v>
      </c>
      <c r="L77" s="364">
        <v>21</v>
      </c>
      <c r="M77" s="365" t="s">
        <v>488</v>
      </c>
      <c r="N77" s="361" t="s">
        <v>529</v>
      </c>
      <c r="O77" s="362"/>
      <c r="P77" s="363" t="s">
        <v>89</v>
      </c>
      <c r="Q77" s="364"/>
      <c r="R77" s="365" t="s">
        <v>510</v>
      </c>
      <c r="S77" s="361" t="s">
        <v>525</v>
      </c>
      <c r="T77" s="362"/>
      <c r="U77" s="363" t="s">
        <v>89</v>
      </c>
      <c r="V77" s="364"/>
      <c r="W77" s="366" t="s">
        <v>515</v>
      </c>
      <c r="X77" s="154"/>
    </row>
    <row r="78" spans="1:24" ht="18">
      <c r="A78" s="154"/>
      <c r="B78" s="176" t="s">
        <v>97</v>
      </c>
      <c r="C78" s="177"/>
      <c r="D78" s="180">
        <f>COUNTIF(D57:D77,2)</f>
        <v>3</v>
      </c>
      <c r="E78" s="181"/>
      <c r="F78" s="182" t="s">
        <v>89</v>
      </c>
      <c r="G78" s="183"/>
      <c r="H78" s="184">
        <f>COUNTIF(H57:H77,2)</f>
        <v>4</v>
      </c>
      <c r="I78" s="180">
        <f>COUNTIF(I57:I77,2)</f>
        <v>0</v>
      </c>
      <c r="J78" s="185"/>
      <c r="K78" s="182" t="s">
        <v>89</v>
      </c>
      <c r="L78" s="186"/>
      <c r="M78" s="187">
        <f>COUNTIF(M57:M77,2)</f>
        <v>7</v>
      </c>
      <c r="N78" s="180">
        <f>COUNTIF(N57:N77,2)</f>
        <v>3</v>
      </c>
      <c r="O78" s="181"/>
      <c r="P78" s="182" t="s">
        <v>89</v>
      </c>
      <c r="Q78" s="183"/>
      <c r="R78" s="184">
        <f>COUNTIF(R57:R77,2)</f>
        <v>4</v>
      </c>
      <c r="S78" s="180">
        <f>COUNTIF(S57:S77,2)</f>
        <v>2</v>
      </c>
      <c r="T78" s="181"/>
      <c r="U78" s="182" t="s">
        <v>89</v>
      </c>
      <c r="V78" s="183"/>
      <c r="W78" s="187">
        <f>COUNTIF(W57:W77,2)</f>
        <v>5</v>
      </c>
      <c r="X78" s="154"/>
    </row>
    <row r="79" spans="1:24" ht="18">
      <c r="A79" s="154"/>
      <c r="B79" s="174" t="s">
        <v>52</v>
      </c>
      <c r="C79" s="175"/>
      <c r="D79" s="188">
        <f>SUM(D57:D77)</f>
        <v>8</v>
      </c>
      <c r="E79" s="183"/>
      <c r="F79" s="189" t="s">
        <v>98</v>
      </c>
      <c r="G79" s="183"/>
      <c r="H79" s="190">
        <f>SUM(H57:H77)</f>
        <v>9</v>
      </c>
      <c r="I79" s="188">
        <f>SUM(I57:I77)</f>
        <v>1</v>
      </c>
      <c r="J79" s="186"/>
      <c r="K79" s="189" t="s">
        <v>98</v>
      </c>
      <c r="L79" s="186"/>
      <c r="M79" s="191">
        <f>SUM(M57:M77)</f>
        <v>14</v>
      </c>
      <c r="N79" s="188">
        <f>SUM(N57:N77)</f>
        <v>7</v>
      </c>
      <c r="O79" s="192"/>
      <c r="P79" s="189" t="s">
        <v>98</v>
      </c>
      <c r="Q79" s="192"/>
      <c r="R79" s="190">
        <f>SUM(R57:R77)</f>
        <v>8</v>
      </c>
      <c r="S79" s="188">
        <f>SUM(S57:S77)</f>
        <v>4</v>
      </c>
      <c r="T79" s="192"/>
      <c r="U79" s="189" t="s">
        <v>98</v>
      </c>
      <c r="V79" s="192"/>
      <c r="W79" s="191">
        <f>SUM(W57:W77)</f>
        <v>11</v>
      </c>
      <c r="X79" s="154"/>
    </row>
    <row r="80" spans="1:24" ht="18.75" thickBot="1">
      <c r="A80" s="154"/>
      <c r="B80" s="193" t="s">
        <v>99</v>
      </c>
      <c r="C80" s="194"/>
      <c r="D80" s="195">
        <f>SUM(E57:E77)</f>
        <v>313</v>
      </c>
      <c r="E80" s="196"/>
      <c r="F80" s="197" t="s">
        <v>98</v>
      </c>
      <c r="G80" s="198"/>
      <c r="H80" s="199">
        <f>SUM(G57:G77)</f>
        <v>330</v>
      </c>
      <c r="I80" s="195">
        <f>SUM(J57:J77)</f>
        <v>209</v>
      </c>
      <c r="J80" s="200"/>
      <c r="K80" s="197" t="s">
        <v>98</v>
      </c>
      <c r="L80" s="201"/>
      <c r="M80" s="202">
        <f>SUM(L57:L77)</f>
        <v>314</v>
      </c>
      <c r="N80" s="195">
        <f>SUM(O57:O77)</f>
        <v>235</v>
      </c>
      <c r="O80" s="203"/>
      <c r="P80" s="197" t="s">
        <v>98</v>
      </c>
      <c r="Q80" s="204"/>
      <c r="R80" s="199">
        <f>SUM(Q57:Q77)</f>
        <v>272</v>
      </c>
      <c r="S80" s="195">
        <f>SUM(T57:T77)</f>
        <v>240</v>
      </c>
      <c r="T80" s="203"/>
      <c r="U80" s="197" t="s">
        <v>98</v>
      </c>
      <c r="V80" s="204"/>
      <c r="W80" s="202">
        <f>SUM(V57:V77)</f>
        <v>277</v>
      </c>
      <c r="X80" s="154"/>
    </row>
    <row r="81" spans="1:24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154"/>
    </row>
    <row r="82" spans="1:24" ht="14.25" thickBot="1">
      <c r="A82" s="214"/>
      <c r="B82" s="214" t="s">
        <v>105</v>
      </c>
      <c r="C82" s="214"/>
      <c r="D82" s="214" t="s">
        <v>111</v>
      </c>
      <c r="E82" s="214"/>
      <c r="F82" s="214"/>
      <c r="G82" s="214"/>
      <c r="H82" s="214"/>
      <c r="I82" s="214" t="s">
        <v>112</v>
      </c>
      <c r="J82" s="214"/>
      <c r="K82" s="214"/>
      <c r="L82" s="214"/>
      <c r="M82" s="214"/>
      <c r="N82" s="215" t="s">
        <v>113</v>
      </c>
      <c r="O82" s="215"/>
      <c r="P82" s="215"/>
      <c r="Q82" s="215"/>
      <c r="R82" s="215"/>
      <c r="S82" s="215" t="s">
        <v>114</v>
      </c>
      <c r="T82" s="215"/>
      <c r="U82" s="215"/>
      <c r="V82" s="215"/>
      <c r="W82" s="262"/>
      <c r="X82" s="214"/>
    </row>
    <row r="83" spans="1:24" s="222" customFormat="1" ht="14.25" thickBot="1">
      <c r="A83" s="216"/>
      <c r="B83" s="428" t="s">
        <v>115</v>
      </c>
      <c r="C83" s="425"/>
      <c r="D83" s="217" t="str">
        <f>'H28秋-結果'!B33</f>
        <v>WOW</v>
      </c>
      <c r="E83" s="209">
        <f>IF(D105&lt;4,0,1)</f>
        <v>0</v>
      </c>
      <c r="F83" s="170"/>
      <c r="G83" s="210">
        <f>IF(H105&lt;4,0,1)</f>
        <v>1</v>
      </c>
      <c r="H83" s="217" t="str">
        <f>'H28秋-結果'!I33</f>
        <v>White Sox</v>
      </c>
      <c r="I83" s="218" t="str">
        <f>'H28秋-結果'!B35</f>
        <v>family</v>
      </c>
      <c r="J83" s="170">
        <f>IF(I105&lt;4,0,1)</f>
        <v>0</v>
      </c>
      <c r="K83" s="170"/>
      <c r="L83" s="210">
        <f>IF(M105&lt;4,0,1)</f>
        <v>1</v>
      </c>
      <c r="M83" s="219" t="str">
        <f>'H28秋-結果'!I35</f>
        <v>BCフライト</v>
      </c>
      <c r="N83" s="217" t="str">
        <f>'H28秋-結果'!B37</f>
        <v>Seagulls</v>
      </c>
      <c r="O83" s="209">
        <f>IF(N105&lt;4,0,1)</f>
        <v>0</v>
      </c>
      <c r="P83" s="170"/>
      <c r="Q83" s="210">
        <f>IF(R105&lt;4,0,1)</f>
        <v>1</v>
      </c>
      <c r="R83" s="220" t="str">
        <f>'H28秋-結果'!I37</f>
        <v>ザ・ベスト</v>
      </c>
      <c r="S83" s="218" t="str">
        <f>'H28秋-結果'!B39</f>
        <v>ZERO</v>
      </c>
      <c r="T83" s="209">
        <f>IF(S105&lt;4,0,1)</f>
        <v>0</v>
      </c>
      <c r="U83" s="170"/>
      <c r="V83" s="210">
        <f>IF(W105&lt;4,0,1)</f>
        <v>1</v>
      </c>
      <c r="W83" s="221" t="str">
        <f>'H28秋-結果'!I39</f>
        <v>逗子バドミントンクラブ</v>
      </c>
      <c r="X83" s="216"/>
    </row>
    <row r="84" spans="1:24">
      <c r="A84" s="214"/>
      <c r="B84" s="369"/>
      <c r="C84" s="370"/>
      <c r="D84" s="352">
        <f>IF(E84&gt;G84,1,0)+IF(E85&gt;G85,1,0)+IF(E86&gt;G86,1,0)</f>
        <v>0</v>
      </c>
      <c r="E84" s="353">
        <v>12</v>
      </c>
      <c r="F84" s="354" t="s">
        <v>89</v>
      </c>
      <c r="G84" s="355">
        <v>21</v>
      </c>
      <c r="H84" s="356">
        <f>IF(E84&lt;G84,1,0)+IF(E85&lt;G85,1,0)+IF(E86&lt;G86,1,0)</f>
        <v>2</v>
      </c>
      <c r="I84" s="352">
        <f t="shared" ref="I84" si="126">IF(J84&gt;L84,1,0)+IF(J85&gt;L85,1,0)+IF(J86&gt;L86,1,0)</f>
        <v>2</v>
      </c>
      <c r="J84" s="353">
        <v>21</v>
      </c>
      <c r="K84" s="354" t="s">
        <v>89</v>
      </c>
      <c r="L84" s="355">
        <v>15</v>
      </c>
      <c r="M84" s="356">
        <f t="shared" ref="M84" si="127">IF(J84&lt;L84,1,0)+IF(J85&lt;L85,1,0)+IF(J86&lt;L86,1,0)</f>
        <v>0</v>
      </c>
      <c r="N84" s="352">
        <f t="shared" ref="N84" si="128">IF(O84&gt;Q84,1,0)+IF(O85&gt;Q85,1,0)+IF(O86&gt;Q86,1,0)</f>
        <v>1</v>
      </c>
      <c r="O84" s="353">
        <v>11</v>
      </c>
      <c r="P84" s="354" t="s">
        <v>89</v>
      </c>
      <c r="Q84" s="355">
        <v>21</v>
      </c>
      <c r="R84" s="356">
        <f t="shared" ref="R84" si="129">IF(O84&lt;Q84,1,0)+IF(O85&lt;Q85,1,0)+IF(O86&lt;Q86,1,0)</f>
        <v>2</v>
      </c>
      <c r="S84" s="352">
        <f t="shared" ref="S84" si="130">IF(T84&gt;V84,1,0)+IF(T85&gt;V85,1,0)+IF(T86&gt;V86,1,0)</f>
        <v>0</v>
      </c>
      <c r="T84" s="353">
        <v>11</v>
      </c>
      <c r="U84" s="354" t="s">
        <v>89</v>
      </c>
      <c r="V84" s="355">
        <v>21</v>
      </c>
      <c r="W84" s="357">
        <f t="shared" ref="W84" si="131">IF(T84&lt;V84,1,0)+IF(T85&lt;V85,1,0)+IF(T86&lt;V86,1,0)</f>
        <v>2</v>
      </c>
      <c r="X84" s="214"/>
    </row>
    <row r="85" spans="1:24">
      <c r="A85" s="214"/>
      <c r="B85" s="174" t="s">
        <v>90</v>
      </c>
      <c r="C85" s="300"/>
      <c r="D85" s="342" t="s">
        <v>459</v>
      </c>
      <c r="E85" s="343">
        <v>19</v>
      </c>
      <c r="F85" s="344" t="s">
        <v>89</v>
      </c>
      <c r="G85" s="345">
        <v>21</v>
      </c>
      <c r="H85" s="346" t="s">
        <v>489</v>
      </c>
      <c r="I85" s="342" t="s">
        <v>480</v>
      </c>
      <c r="J85" s="343">
        <v>21</v>
      </c>
      <c r="K85" s="344" t="s">
        <v>89</v>
      </c>
      <c r="L85" s="345">
        <v>9</v>
      </c>
      <c r="M85" s="346" t="s">
        <v>516</v>
      </c>
      <c r="N85" s="342" t="s">
        <v>443</v>
      </c>
      <c r="O85" s="343">
        <v>21</v>
      </c>
      <c r="P85" s="344" t="s">
        <v>89</v>
      </c>
      <c r="Q85" s="345">
        <v>9</v>
      </c>
      <c r="R85" s="346" t="s">
        <v>507</v>
      </c>
      <c r="S85" s="342" t="s">
        <v>486</v>
      </c>
      <c r="T85" s="343">
        <v>12</v>
      </c>
      <c r="U85" s="344" t="s">
        <v>89</v>
      </c>
      <c r="V85" s="345">
        <v>21</v>
      </c>
      <c r="W85" s="358" t="s">
        <v>500</v>
      </c>
      <c r="X85" s="214"/>
    </row>
    <row r="86" spans="1:24">
      <c r="A86" s="214"/>
      <c r="B86" s="174"/>
      <c r="C86" s="301"/>
      <c r="D86" s="347" t="s">
        <v>484</v>
      </c>
      <c r="E86" s="348"/>
      <c r="F86" s="349" t="s">
        <v>89</v>
      </c>
      <c r="G86" s="350"/>
      <c r="H86" s="351" t="s">
        <v>490</v>
      </c>
      <c r="I86" s="347" t="s">
        <v>466</v>
      </c>
      <c r="J86" s="348"/>
      <c r="K86" s="349" t="s">
        <v>89</v>
      </c>
      <c r="L86" s="350"/>
      <c r="M86" s="351" t="s">
        <v>517</v>
      </c>
      <c r="N86" s="347" t="s">
        <v>444</v>
      </c>
      <c r="O86" s="348">
        <v>16</v>
      </c>
      <c r="P86" s="349" t="s">
        <v>89</v>
      </c>
      <c r="Q86" s="350">
        <v>21</v>
      </c>
      <c r="R86" s="351" t="s">
        <v>535</v>
      </c>
      <c r="S86" s="347" t="s">
        <v>450</v>
      </c>
      <c r="T86" s="348"/>
      <c r="U86" s="349" t="s">
        <v>89</v>
      </c>
      <c r="V86" s="350"/>
      <c r="W86" s="359" t="s">
        <v>540</v>
      </c>
      <c r="X86" s="214"/>
    </row>
    <row r="87" spans="1:24">
      <c r="A87" s="214"/>
      <c r="B87" s="176"/>
      <c r="C87" s="300"/>
      <c r="D87" s="337">
        <f>IF(E87&gt;G87,1,0)+IF(E88&gt;G88,1,0)+IF(E89&gt;G89,1,0)</f>
        <v>2</v>
      </c>
      <c r="E87" s="338">
        <v>21</v>
      </c>
      <c r="F87" s="339" t="s">
        <v>89</v>
      </c>
      <c r="G87" s="340">
        <v>12</v>
      </c>
      <c r="H87" s="341">
        <f>IF(E87&lt;G87,1,0)+IF(E88&lt;G88,1,0)+IF(E89&lt;G89,1,0)</f>
        <v>0</v>
      </c>
      <c r="I87" s="337">
        <f t="shared" ref="I87" si="132">IF(J87&gt;L87,1,0)+IF(J88&gt;L88,1,0)+IF(J89&gt;L89,1,0)</f>
        <v>2</v>
      </c>
      <c r="J87" s="338">
        <v>21</v>
      </c>
      <c r="K87" s="339" t="s">
        <v>89</v>
      </c>
      <c r="L87" s="340">
        <v>18</v>
      </c>
      <c r="M87" s="341">
        <f t="shared" ref="M87" si="133">IF(J87&lt;L87,1,0)+IF(J88&lt;L88,1,0)+IF(J89&lt;L89,1,0)</f>
        <v>0</v>
      </c>
      <c r="N87" s="337">
        <f t="shared" ref="N87" si="134">IF(O87&gt;Q87,1,0)+IF(O88&gt;Q88,1,0)+IF(O89&gt;Q89,1,0)</f>
        <v>0</v>
      </c>
      <c r="O87" s="338">
        <v>12</v>
      </c>
      <c r="P87" s="339" t="s">
        <v>89</v>
      </c>
      <c r="Q87" s="340">
        <v>21</v>
      </c>
      <c r="R87" s="341">
        <f t="shared" ref="R87" si="135">IF(O87&lt;Q87,1,0)+IF(O88&lt;Q88,1,0)+IF(O89&lt;Q89,1,0)</f>
        <v>2</v>
      </c>
      <c r="S87" s="337">
        <f t="shared" ref="S87" si="136">IF(T87&gt;V87,1,0)+IF(T88&gt;V88,1,0)+IF(T89&gt;V89,1,0)</f>
        <v>2</v>
      </c>
      <c r="T87" s="338">
        <v>21</v>
      </c>
      <c r="U87" s="339" t="s">
        <v>89</v>
      </c>
      <c r="V87" s="340">
        <v>9</v>
      </c>
      <c r="W87" s="360">
        <f t="shared" ref="W87" si="137">IF(T87&lt;V87,1,0)+IF(T88&lt;V88,1,0)+IF(T89&lt;V89,1,0)</f>
        <v>0</v>
      </c>
      <c r="X87" s="214"/>
    </row>
    <row r="88" spans="1:24">
      <c r="A88" s="214"/>
      <c r="B88" s="174" t="s">
        <v>91</v>
      </c>
      <c r="C88" s="300"/>
      <c r="D88" s="342" t="s">
        <v>462</v>
      </c>
      <c r="E88" s="343">
        <v>21</v>
      </c>
      <c r="F88" s="344" t="s">
        <v>89</v>
      </c>
      <c r="G88" s="345">
        <v>12</v>
      </c>
      <c r="H88" s="346" t="s">
        <v>491</v>
      </c>
      <c r="I88" s="342" t="s">
        <v>469</v>
      </c>
      <c r="J88" s="343">
        <v>21</v>
      </c>
      <c r="K88" s="344" t="s">
        <v>89</v>
      </c>
      <c r="L88" s="345">
        <v>14</v>
      </c>
      <c r="M88" s="346" t="s">
        <v>534</v>
      </c>
      <c r="N88" s="342" t="s">
        <v>445</v>
      </c>
      <c r="O88" s="343">
        <v>18</v>
      </c>
      <c r="P88" s="344" t="s">
        <v>89</v>
      </c>
      <c r="Q88" s="345">
        <v>21</v>
      </c>
      <c r="R88" s="346" t="s">
        <v>506</v>
      </c>
      <c r="S88" s="342" t="s">
        <v>452</v>
      </c>
      <c r="T88" s="343">
        <v>21</v>
      </c>
      <c r="U88" s="344" t="s">
        <v>89</v>
      </c>
      <c r="V88" s="345">
        <v>10</v>
      </c>
      <c r="W88" s="358" t="s">
        <v>498</v>
      </c>
      <c r="X88" s="214"/>
    </row>
    <row r="89" spans="1:24">
      <c r="A89" s="214"/>
      <c r="B89" s="174"/>
      <c r="C89" s="300"/>
      <c r="D89" s="347" t="s">
        <v>461</v>
      </c>
      <c r="E89" s="348"/>
      <c r="F89" s="349" t="s">
        <v>89</v>
      </c>
      <c r="G89" s="350"/>
      <c r="H89" s="351" t="s">
        <v>519</v>
      </c>
      <c r="I89" s="347" t="s">
        <v>530</v>
      </c>
      <c r="J89" s="348"/>
      <c r="K89" s="349" t="s">
        <v>89</v>
      </c>
      <c r="L89" s="350"/>
      <c r="M89" s="351" t="s">
        <v>513</v>
      </c>
      <c r="N89" s="347" t="s">
        <v>446</v>
      </c>
      <c r="O89" s="348"/>
      <c r="P89" s="349" t="s">
        <v>89</v>
      </c>
      <c r="Q89" s="350"/>
      <c r="R89" s="351" t="s">
        <v>521</v>
      </c>
      <c r="S89" s="347" t="s">
        <v>453</v>
      </c>
      <c r="T89" s="348"/>
      <c r="U89" s="349" t="s">
        <v>89</v>
      </c>
      <c r="V89" s="350"/>
      <c r="W89" s="359" t="s">
        <v>524</v>
      </c>
      <c r="X89" s="214"/>
    </row>
    <row r="90" spans="1:24">
      <c r="A90" s="214"/>
      <c r="B90" s="176"/>
      <c r="C90" s="302"/>
      <c r="D90" s="337">
        <f>IF(E90&gt;G90,1,0)+IF(E91&gt;G91,1,0)+IF(E92&gt;G92,1,0)</f>
        <v>1</v>
      </c>
      <c r="E90" s="338">
        <v>21</v>
      </c>
      <c r="F90" s="339" t="s">
        <v>89</v>
      </c>
      <c r="G90" s="340">
        <v>18</v>
      </c>
      <c r="H90" s="341">
        <f>IF(E90&lt;G90,1,0)+IF(E91&lt;G91,1,0)+IF(E92&lt;G92,1,0)</f>
        <v>2</v>
      </c>
      <c r="I90" s="337">
        <f t="shared" ref="I90" si="138">IF(J90&gt;L90,1,0)+IF(J91&gt;L91,1,0)+IF(J92&gt;L92,1,0)</f>
        <v>0</v>
      </c>
      <c r="J90" s="338">
        <v>17</v>
      </c>
      <c r="K90" s="339" t="s">
        <v>89</v>
      </c>
      <c r="L90" s="340">
        <v>21</v>
      </c>
      <c r="M90" s="341">
        <f t="shared" ref="M90" si="139">IF(J90&lt;L90,1,0)+IF(J91&lt;L91,1,0)+IF(J92&lt;L92,1,0)</f>
        <v>2</v>
      </c>
      <c r="N90" s="337">
        <f t="shared" ref="N90" si="140">IF(O90&gt;Q90,1,0)+IF(O91&gt;Q91,1,0)+IF(O92&gt;Q92,1,0)</f>
        <v>2</v>
      </c>
      <c r="O90" s="338">
        <v>21</v>
      </c>
      <c r="P90" s="339" t="s">
        <v>89</v>
      </c>
      <c r="Q90" s="340">
        <v>11</v>
      </c>
      <c r="R90" s="341">
        <f t="shared" ref="R90" si="141">IF(O90&lt;Q90,1,0)+IF(O91&lt;Q91,1,0)+IF(O92&lt;Q92,1,0)</f>
        <v>0</v>
      </c>
      <c r="S90" s="337">
        <f t="shared" ref="S90" si="142">IF(T90&gt;V90,1,0)+IF(T91&gt;V91,1,0)+IF(T92&gt;V92,1,0)</f>
        <v>0</v>
      </c>
      <c r="T90" s="338">
        <v>18</v>
      </c>
      <c r="U90" s="339" t="s">
        <v>89</v>
      </c>
      <c r="V90" s="340">
        <v>21</v>
      </c>
      <c r="W90" s="360">
        <f t="shared" ref="W90" si="143">IF(T90&lt;V90,1,0)+IF(T91&lt;V91,1,0)+IF(T92&lt;V92,1,0)</f>
        <v>2</v>
      </c>
      <c r="X90" s="214"/>
    </row>
    <row r="91" spans="1:24">
      <c r="A91" s="214"/>
      <c r="B91" s="174" t="s">
        <v>92</v>
      </c>
      <c r="C91" s="300"/>
      <c r="D91" s="342" t="s">
        <v>464</v>
      </c>
      <c r="E91" s="343">
        <v>18</v>
      </c>
      <c r="F91" s="344" t="s">
        <v>89</v>
      </c>
      <c r="G91" s="345">
        <v>21</v>
      </c>
      <c r="H91" s="346" t="s">
        <v>490</v>
      </c>
      <c r="I91" s="342" t="s">
        <v>531</v>
      </c>
      <c r="J91" s="343">
        <v>15</v>
      </c>
      <c r="K91" s="344" t="s">
        <v>89</v>
      </c>
      <c r="L91" s="345">
        <v>21</v>
      </c>
      <c r="M91" s="346" t="s">
        <v>532</v>
      </c>
      <c r="N91" s="342" t="s">
        <v>447</v>
      </c>
      <c r="O91" s="343">
        <v>21</v>
      </c>
      <c r="P91" s="344" t="s">
        <v>89</v>
      </c>
      <c r="Q91" s="345">
        <v>16</v>
      </c>
      <c r="R91" s="346" t="s">
        <v>508</v>
      </c>
      <c r="S91" s="342" t="s">
        <v>538</v>
      </c>
      <c r="T91" s="343">
        <v>17</v>
      </c>
      <c r="U91" s="344" t="s">
        <v>89</v>
      </c>
      <c r="V91" s="345">
        <v>21</v>
      </c>
      <c r="W91" s="358" t="s">
        <v>496</v>
      </c>
      <c r="X91" s="214"/>
    </row>
    <row r="92" spans="1:24">
      <c r="A92" s="214"/>
      <c r="B92" s="179"/>
      <c r="C92" s="301"/>
      <c r="D92" s="347"/>
      <c r="E92" s="348">
        <v>16</v>
      </c>
      <c r="F92" s="349" t="s">
        <v>89</v>
      </c>
      <c r="G92" s="350">
        <v>21</v>
      </c>
      <c r="H92" s="351"/>
      <c r="I92" s="347"/>
      <c r="J92" s="348"/>
      <c r="K92" s="349" t="s">
        <v>89</v>
      </c>
      <c r="L92" s="350"/>
      <c r="M92" s="351"/>
      <c r="N92" s="347"/>
      <c r="O92" s="348"/>
      <c r="P92" s="349" t="s">
        <v>89</v>
      </c>
      <c r="Q92" s="350"/>
      <c r="R92" s="351"/>
      <c r="S92" s="347"/>
      <c r="T92" s="348"/>
      <c r="U92" s="349" t="s">
        <v>89</v>
      </c>
      <c r="V92" s="350"/>
      <c r="W92" s="359"/>
      <c r="X92" s="214"/>
    </row>
    <row r="93" spans="1:24">
      <c r="A93" s="214"/>
      <c r="B93" s="174"/>
      <c r="C93" s="300"/>
      <c r="D93" s="337">
        <f>IF(E93&gt;G93,1,0)+IF(E94&gt;G94,1,0)+IF(E95&gt;G95,1,0)</f>
        <v>2</v>
      </c>
      <c r="E93" s="338">
        <v>15</v>
      </c>
      <c r="F93" s="339" t="s">
        <v>89</v>
      </c>
      <c r="G93" s="340">
        <v>21</v>
      </c>
      <c r="H93" s="341">
        <f>IF(E93&lt;G93,1,0)+IF(E94&lt;G94,1,0)+IF(E95&lt;G95,1,0)</f>
        <v>1</v>
      </c>
      <c r="I93" s="337">
        <f t="shared" ref="I93" si="144">IF(J93&gt;L93,1,0)+IF(J94&gt;L94,1,0)+IF(J95&gt;L95,1,0)</f>
        <v>1</v>
      </c>
      <c r="J93" s="338">
        <v>13</v>
      </c>
      <c r="K93" s="339" t="s">
        <v>89</v>
      </c>
      <c r="L93" s="340">
        <v>21</v>
      </c>
      <c r="M93" s="341">
        <f t="shared" ref="M93" si="145">IF(J93&lt;L93,1,0)+IF(J94&lt;L94,1,0)+IF(J95&lt;L95,1,0)</f>
        <v>2</v>
      </c>
      <c r="N93" s="337">
        <f t="shared" ref="N93" si="146">IF(O93&gt;Q93,1,0)+IF(O94&gt;Q94,1,0)+IF(O95&gt;Q95,1,0)</f>
        <v>0</v>
      </c>
      <c r="O93" s="338">
        <v>10</v>
      </c>
      <c r="P93" s="339" t="s">
        <v>89</v>
      </c>
      <c r="Q93" s="340">
        <v>21</v>
      </c>
      <c r="R93" s="341">
        <f t="shared" ref="R93" si="147">IF(O93&lt;Q93,1,0)+IF(O94&lt;Q94,1,0)+IF(O95&lt;Q95,1,0)</f>
        <v>2</v>
      </c>
      <c r="S93" s="337">
        <f t="shared" ref="S93" si="148">IF(T93&gt;V93,1,0)+IF(T94&gt;V94,1,0)+IF(T95&gt;V95,1,0)</f>
        <v>2</v>
      </c>
      <c r="T93" s="338">
        <v>21</v>
      </c>
      <c r="U93" s="339" t="s">
        <v>89</v>
      </c>
      <c r="V93" s="340">
        <v>18</v>
      </c>
      <c r="W93" s="360">
        <f t="shared" ref="W93" si="149">IF(T93&lt;V93,1,0)+IF(T94&lt;V94,1,0)+IF(T95&lt;V95,1,0)</f>
        <v>1</v>
      </c>
      <c r="X93" s="214"/>
    </row>
    <row r="94" spans="1:24">
      <c r="A94" s="214"/>
      <c r="B94" s="174" t="s">
        <v>93</v>
      </c>
      <c r="C94" s="300"/>
      <c r="D94" s="342" t="s">
        <v>459</v>
      </c>
      <c r="E94" s="343">
        <v>21</v>
      </c>
      <c r="F94" s="344" t="s">
        <v>89</v>
      </c>
      <c r="G94" s="345">
        <v>10</v>
      </c>
      <c r="H94" s="346" t="s">
        <v>489</v>
      </c>
      <c r="I94" s="342" t="s">
        <v>467</v>
      </c>
      <c r="J94" s="343">
        <v>21</v>
      </c>
      <c r="K94" s="344" t="s">
        <v>89</v>
      </c>
      <c r="L94" s="345">
        <v>18</v>
      </c>
      <c r="M94" s="346" t="s">
        <v>511</v>
      </c>
      <c r="N94" s="342" t="s">
        <v>448</v>
      </c>
      <c r="O94" s="343">
        <v>19</v>
      </c>
      <c r="P94" s="344" t="s">
        <v>89</v>
      </c>
      <c r="Q94" s="345">
        <v>21</v>
      </c>
      <c r="R94" s="346" t="s">
        <v>536</v>
      </c>
      <c r="S94" s="342" t="s">
        <v>487</v>
      </c>
      <c r="T94" s="343">
        <v>8</v>
      </c>
      <c r="U94" s="344" t="s">
        <v>89</v>
      </c>
      <c r="V94" s="345">
        <v>21</v>
      </c>
      <c r="W94" s="358" t="s">
        <v>500</v>
      </c>
      <c r="X94" s="214"/>
    </row>
    <row r="95" spans="1:24">
      <c r="A95" s="214"/>
      <c r="B95" s="174"/>
      <c r="C95" s="300"/>
      <c r="D95" s="347" t="s">
        <v>462</v>
      </c>
      <c r="E95" s="348">
        <v>21</v>
      </c>
      <c r="F95" s="349" t="s">
        <v>89</v>
      </c>
      <c r="G95" s="350">
        <v>12</v>
      </c>
      <c r="H95" s="351" t="s">
        <v>491</v>
      </c>
      <c r="I95" s="347" t="s">
        <v>471</v>
      </c>
      <c r="J95" s="348">
        <v>18</v>
      </c>
      <c r="K95" s="349" t="s">
        <v>89</v>
      </c>
      <c r="L95" s="350">
        <v>21</v>
      </c>
      <c r="M95" s="351" t="s">
        <v>514</v>
      </c>
      <c r="N95" s="347" t="s">
        <v>445</v>
      </c>
      <c r="O95" s="348"/>
      <c r="P95" s="349" t="s">
        <v>89</v>
      </c>
      <c r="Q95" s="350"/>
      <c r="R95" s="351" t="s">
        <v>506</v>
      </c>
      <c r="S95" s="347" t="s">
        <v>452</v>
      </c>
      <c r="T95" s="348">
        <v>23</v>
      </c>
      <c r="U95" s="349" t="s">
        <v>89</v>
      </c>
      <c r="V95" s="350">
        <v>21</v>
      </c>
      <c r="W95" s="359" t="s">
        <v>524</v>
      </c>
      <c r="X95" s="214"/>
    </row>
    <row r="96" spans="1:24">
      <c r="A96" s="214"/>
      <c r="B96" s="176"/>
      <c r="C96" s="302"/>
      <c r="D96" s="337">
        <f>IF(E96&gt;G96,1,0)+IF(E97&gt;G97,1,0)+IF(E98&gt;G98,1,0)</f>
        <v>1</v>
      </c>
      <c r="E96" s="338">
        <v>21</v>
      </c>
      <c r="F96" s="339" t="s">
        <v>89</v>
      </c>
      <c r="G96" s="340">
        <v>17</v>
      </c>
      <c r="H96" s="341">
        <f>IF(E96&lt;G96,1,0)+IF(E97&lt;G97,1,0)+IF(E98&lt;G98,1,0)</f>
        <v>2</v>
      </c>
      <c r="I96" s="337">
        <f t="shared" ref="I96" si="150">IF(J96&gt;L96,1,0)+IF(J97&gt;L97,1,0)+IF(J98&gt;L98,1,0)</f>
        <v>0</v>
      </c>
      <c r="J96" s="338">
        <v>16</v>
      </c>
      <c r="K96" s="339" t="s">
        <v>89</v>
      </c>
      <c r="L96" s="340">
        <v>21</v>
      </c>
      <c r="M96" s="341">
        <f t="shared" ref="M96" si="151">IF(J96&lt;L96,1,0)+IF(J97&lt;L97,1,0)+IF(J98&lt;L98,1,0)</f>
        <v>2</v>
      </c>
      <c r="N96" s="337">
        <f t="shared" ref="N96" si="152">IF(O96&gt;Q96,1,0)+IF(O97&gt;Q97,1,0)+IF(O98&gt;Q98,1,0)</f>
        <v>1</v>
      </c>
      <c r="O96" s="338">
        <v>21</v>
      </c>
      <c r="P96" s="339" t="s">
        <v>89</v>
      </c>
      <c r="Q96" s="340">
        <v>13</v>
      </c>
      <c r="R96" s="341">
        <f t="shared" ref="R96" si="153">IF(O96&lt;Q96,1,0)+IF(O97&lt;Q97,1,0)+IF(O98&lt;Q98,1,0)</f>
        <v>2</v>
      </c>
      <c r="S96" s="337">
        <f t="shared" ref="S96" si="154">IF(T96&gt;V96,1,0)+IF(T97&gt;V97,1,0)+IF(T98&gt;V98,1,0)</f>
        <v>1</v>
      </c>
      <c r="T96" s="338">
        <v>4</v>
      </c>
      <c r="U96" s="339" t="s">
        <v>89</v>
      </c>
      <c r="V96" s="340">
        <v>21</v>
      </c>
      <c r="W96" s="360">
        <f t="shared" ref="W96" si="155">IF(T96&lt;V96,1,0)+IF(T97&lt;V97,1,0)+IF(T98&lt;V98,1,0)</f>
        <v>2</v>
      </c>
      <c r="X96" s="214"/>
    </row>
    <row r="97" spans="1:24">
      <c r="A97" s="214"/>
      <c r="B97" s="174" t="s">
        <v>94</v>
      </c>
      <c r="C97" s="300"/>
      <c r="D97" s="342" t="s">
        <v>463</v>
      </c>
      <c r="E97" s="343">
        <v>3</v>
      </c>
      <c r="F97" s="344" t="s">
        <v>89</v>
      </c>
      <c r="G97" s="345">
        <v>21</v>
      </c>
      <c r="H97" s="346" t="s">
        <v>520</v>
      </c>
      <c r="I97" s="342" t="s">
        <v>470</v>
      </c>
      <c r="J97" s="343">
        <v>17</v>
      </c>
      <c r="K97" s="344" t="s">
        <v>89</v>
      </c>
      <c r="L97" s="345">
        <v>21</v>
      </c>
      <c r="M97" s="346" t="s">
        <v>515</v>
      </c>
      <c r="N97" s="342" t="s">
        <v>444</v>
      </c>
      <c r="O97" s="343">
        <v>11</v>
      </c>
      <c r="P97" s="344" t="s">
        <v>89</v>
      </c>
      <c r="Q97" s="345">
        <v>21</v>
      </c>
      <c r="R97" s="346" t="s">
        <v>507</v>
      </c>
      <c r="S97" s="342" t="s">
        <v>450</v>
      </c>
      <c r="T97" s="343">
        <v>21</v>
      </c>
      <c r="U97" s="344" t="s">
        <v>89</v>
      </c>
      <c r="V97" s="345">
        <v>18</v>
      </c>
      <c r="W97" s="358" t="s">
        <v>540</v>
      </c>
      <c r="X97" s="214"/>
    </row>
    <row r="98" spans="1:24">
      <c r="A98" s="214"/>
      <c r="B98" s="179"/>
      <c r="C98" s="301"/>
      <c r="D98" s="347"/>
      <c r="E98" s="348">
        <v>10</v>
      </c>
      <c r="F98" s="349" t="s">
        <v>89</v>
      </c>
      <c r="G98" s="350">
        <v>21</v>
      </c>
      <c r="H98" s="351"/>
      <c r="I98" s="347"/>
      <c r="J98" s="348"/>
      <c r="K98" s="349" t="s">
        <v>89</v>
      </c>
      <c r="L98" s="350"/>
      <c r="M98" s="351"/>
      <c r="N98" s="347"/>
      <c r="O98" s="348">
        <v>12</v>
      </c>
      <c r="P98" s="349" t="s">
        <v>89</v>
      </c>
      <c r="Q98" s="350">
        <v>21</v>
      </c>
      <c r="R98" s="351"/>
      <c r="S98" s="347"/>
      <c r="T98" s="348">
        <v>19</v>
      </c>
      <c r="U98" s="349" t="s">
        <v>89</v>
      </c>
      <c r="V98" s="350">
        <v>21</v>
      </c>
      <c r="W98" s="359"/>
      <c r="X98" s="214"/>
    </row>
    <row r="99" spans="1:24">
      <c r="A99" s="214"/>
      <c r="B99" s="174"/>
      <c r="C99" s="300"/>
      <c r="D99" s="337">
        <f>IF(E99&gt;G99,1,0)+IF(E100&gt;G100,1,0)+IF(E101&gt;G101,1,0)</f>
        <v>2</v>
      </c>
      <c r="E99" s="338">
        <v>21</v>
      </c>
      <c r="F99" s="339" t="s">
        <v>89</v>
      </c>
      <c r="G99" s="340">
        <v>11</v>
      </c>
      <c r="H99" s="341">
        <f>IF(E99&lt;G99,1,0)+IF(E100&lt;G100,1,0)+IF(E101&lt;G101,1,0)</f>
        <v>0</v>
      </c>
      <c r="I99" s="337">
        <f t="shared" ref="I99" si="156">IF(J99&gt;L99,1,0)+IF(J100&gt;L100,1,0)+IF(J101&gt;L101,1,0)</f>
        <v>2</v>
      </c>
      <c r="J99" s="338">
        <v>21</v>
      </c>
      <c r="K99" s="339" t="s">
        <v>89</v>
      </c>
      <c r="L99" s="340">
        <v>14</v>
      </c>
      <c r="M99" s="341">
        <f t="shared" ref="M99" si="157">IF(J99&lt;L99,1,0)+IF(J100&lt;L100,1,0)+IF(J101&lt;L101,1,0)</f>
        <v>0</v>
      </c>
      <c r="N99" s="337">
        <f t="shared" ref="N99" si="158">IF(O99&gt;Q99,1,0)+IF(O100&gt;Q100,1,0)+IF(O101&gt;Q101,1,0)</f>
        <v>1</v>
      </c>
      <c r="O99" s="338">
        <v>21</v>
      </c>
      <c r="P99" s="339" t="s">
        <v>89</v>
      </c>
      <c r="Q99" s="340">
        <v>18</v>
      </c>
      <c r="R99" s="341">
        <f t="shared" ref="R99" si="159">IF(O99&lt;Q99,1,0)+IF(O100&lt;Q100,1,0)+IF(O101&lt;Q101,1,0)</f>
        <v>2</v>
      </c>
      <c r="S99" s="337">
        <f t="shared" ref="S99" si="160">IF(T99&gt;V99,1,0)+IF(T100&gt;V100,1,0)+IF(T101&gt;V101,1,0)</f>
        <v>0</v>
      </c>
      <c r="T99" s="338">
        <v>6</v>
      </c>
      <c r="U99" s="339" t="s">
        <v>89</v>
      </c>
      <c r="V99" s="340">
        <v>21</v>
      </c>
      <c r="W99" s="360">
        <f t="shared" ref="W99" si="161">IF(T99&lt;V99,1,0)+IF(T100&lt;V100,1,0)+IF(T101&lt;V101,1,0)</f>
        <v>2</v>
      </c>
      <c r="X99" s="214"/>
    </row>
    <row r="100" spans="1:24">
      <c r="A100" s="214"/>
      <c r="B100" s="174" t="s">
        <v>95</v>
      </c>
      <c r="C100" s="300"/>
      <c r="D100" s="342" t="s">
        <v>461</v>
      </c>
      <c r="E100" s="343">
        <v>21</v>
      </c>
      <c r="F100" s="344" t="s">
        <v>89</v>
      </c>
      <c r="G100" s="345">
        <v>19</v>
      </c>
      <c r="H100" s="346" t="s">
        <v>519</v>
      </c>
      <c r="I100" s="342" t="s">
        <v>469</v>
      </c>
      <c r="J100" s="343">
        <v>21</v>
      </c>
      <c r="K100" s="344" t="s">
        <v>89</v>
      </c>
      <c r="L100" s="345">
        <v>11</v>
      </c>
      <c r="M100" s="346" t="s">
        <v>534</v>
      </c>
      <c r="N100" s="342" t="s">
        <v>446</v>
      </c>
      <c r="O100" s="343">
        <v>7</v>
      </c>
      <c r="P100" s="344" t="s">
        <v>89</v>
      </c>
      <c r="Q100" s="345">
        <v>21</v>
      </c>
      <c r="R100" s="346" t="s">
        <v>521</v>
      </c>
      <c r="S100" s="342" t="s">
        <v>453</v>
      </c>
      <c r="T100" s="343">
        <v>11</v>
      </c>
      <c r="U100" s="344" t="s">
        <v>89</v>
      </c>
      <c r="V100" s="345">
        <v>21</v>
      </c>
      <c r="W100" s="358" t="s">
        <v>498</v>
      </c>
      <c r="X100" s="214"/>
    </row>
    <row r="101" spans="1:24">
      <c r="A101" s="214"/>
      <c r="B101" s="174"/>
      <c r="C101" s="300"/>
      <c r="D101" s="347"/>
      <c r="E101" s="348"/>
      <c r="F101" s="349" t="s">
        <v>89</v>
      </c>
      <c r="G101" s="350"/>
      <c r="H101" s="351"/>
      <c r="I101" s="347"/>
      <c r="J101" s="348"/>
      <c r="K101" s="349" t="s">
        <v>89</v>
      </c>
      <c r="L101" s="350"/>
      <c r="M101" s="351"/>
      <c r="N101" s="347"/>
      <c r="O101" s="348">
        <v>12</v>
      </c>
      <c r="P101" s="349" t="s">
        <v>89</v>
      </c>
      <c r="Q101" s="350">
        <v>21</v>
      </c>
      <c r="R101" s="351"/>
      <c r="S101" s="347"/>
      <c r="T101" s="348"/>
      <c r="U101" s="349" t="s">
        <v>89</v>
      </c>
      <c r="V101" s="350"/>
      <c r="W101" s="359"/>
      <c r="X101" s="214"/>
    </row>
    <row r="102" spans="1:24">
      <c r="A102" s="214"/>
      <c r="B102" s="176"/>
      <c r="C102" s="302"/>
      <c r="D102" s="337">
        <f>IF(E102&gt;G102,1,0)+IF(E103&gt;G103,1,0)+IF(E104&gt;G104,1,0)</f>
        <v>0</v>
      </c>
      <c r="E102" s="338">
        <v>19</v>
      </c>
      <c r="F102" s="339" t="s">
        <v>89</v>
      </c>
      <c r="G102" s="340">
        <v>21</v>
      </c>
      <c r="H102" s="341">
        <f>IF(E102&lt;G102,1,0)+IF(E103&lt;G103,1,0)+IF(E104&lt;G104,1,0)</f>
        <v>2</v>
      </c>
      <c r="I102" s="337">
        <f t="shared" ref="I102" si="162">IF(J102&gt;L102,1,0)+IF(J103&gt;L103,1,0)+IF(J104&gt;L104,1,0)</f>
        <v>0</v>
      </c>
      <c r="J102" s="338">
        <v>12</v>
      </c>
      <c r="K102" s="339" t="s">
        <v>89</v>
      </c>
      <c r="L102" s="340">
        <v>21</v>
      </c>
      <c r="M102" s="341">
        <f t="shared" ref="M102" si="163">IF(J102&lt;L102,1,0)+IF(J103&lt;L103,1,0)+IF(J104&lt;L104,1,0)</f>
        <v>2</v>
      </c>
      <c r="N102" s="337">
        <f t="shared" ref="N102" si="164">IF(O102&gt;Q102,1,0)+IF(O103&gt;Q103,1,0)+IF(O104&gt;Q104,1,0)</f>
        <v>0</v>
      </c>
      <c r="O102" s="338">
        <v>10</v>
      </c>
      <c r="P102" s="339" t="s">
        <v>89</v>
      </c>
      <c r="Q102" s="340">
        <v>21</v>
      </c>
      <c r="R102" s="341">
        <f t="shared" ref="R102" si="165">IF(O102&lt;Q102,1,0)+IF(O103&lt;Q103,1,0)+IF(O104&lt;Q104,1,0)</f>
        <v>1</v>
      </c>
      <c r="S102" s="337">
        <f t="shared" ref="S102" si="166">IF(T102&gt;V102,1,0)+IF(T103&gt;V103,1,0)+IF(T104&gt;V104,1,0)</f>
        <v>2</v>
      </c>
      <c r="T102" s="338">
        <v>11</v>
      </c>
      <c r="U102" s="339" t="s">
        <v>89</v>
      </c>
      <c r="V102" s="340">
        <v>21</v>
      </c>
      <c r="W102" s="360">
        <f t="shared" ref="W102" si="167">IF(T102&lt;V102,1,0)+IF(T103&lt;V103,1,0)+IF(T104&lt;V104,1,0)</f>
        <v>1</v>
      </c>
      <c r="X102" s="214"/>
    </row>
    <row r="103" spans="1:24">
      <c r="A103" s="214"/>
      <c r="B103" s="174" t="s">
        <v>96</v>
      </c>
      <c r="C103" s="300"/>
      <c r="D103" s="342" t="s">
        <v>464</v>
      </c>
      <c r="E103" s="343">
        <v>15</v>
      </c>
      <c r="F103" s="344" t="s">
        <v>89</v>
      </c>
      <c r="G103" s="345">
        <v>21</v>
      </c>
      <c r="H103" s="346" t="s">
        <v>494</v>
      </c>
      <c r="I103" s="342" t="s">
        <v>476</v>
      </c>
      <c r="J103" s="343">
        <v>14</v>
      </c>
      <c r="K103" s="344" t="s">
        <v>89</v>
      </c>
      <c r="L103" s="345">
        <v>21</v>
      </c>
      <c r="M103" s="346" t="s">
        <v>511</v>
      </c>
      <c r="N103" s="342" t="s">
        <v>447</v>
      </c>
      <c r="O103" s="343">
        <v>21</v>
      </c>
      <c r="P103" s="344" t="s">
        <v>89</v>
      </c>
      <c r="Q103" s="345">
        <v>21</v>
      </c>
      <c r="R103" s="346" t="s">
        <v>509</v>
      </c>
      <c r="S103" s="342" t="s">
        <v>538</v>
      </c>
      <c r="T103" s="343">
        <v>21</v>
      </c>
      <c r="U103" s="344" t="s">
        <v>89</v>
      </c>
      <c r="V103" s="345">
        <v>16</v>
      </c>
      <c r="W103" s="358" t="s">
        <v>495</v>
      </c>
      <c r="X103" s="214"/>
    </row>
    <row r="104" spans="1:24" ht="14.25" thickBot="1">
      <c r="A104" s="214"/>
      <c r="B104" s="193"/>
      <c r="C104" s="303"/>
      <c r="D104" s="361" t="s">
        <v>463</v>
      </c>
      <c r="E104" s="362"/>
      <c r="F104" s="363" t="s">
        <v>89</v>
      </c>
      <c r="G104" s="364"/>
      <c r="H104" s="365" t="s">
        <v>528</v>
      </c>
      <c r="I104" s="361" t="s">
        <v>531</v>
      </c>
      <c r="J104" s="362"/>
      <c r="K104" s="363" t="s">
        <v>89</v>
      </c>
      <c r="L104" s="364"/>
      <c r="M104" s="365" t="s">
        <v>533</v>
      </c>
      <c r="N104" s="361" t="s">
        <v>449</v>
      </c>
      <c r="O104" s="362"/>
      <c r="P104" s="363" t="s">
        <v>89</v>
      </c>
      <c r="Q104" s="364"/>
      <c r="R104" s="365" t="s">
        <v>537</v>
      </c>
      <c r="S104" s="361" t="s">
        <v>539</v>
      </c>
      <c r="T104" s="362">
        <v>22</v>
      </c>
      <c r="U104" s="363" t="s">
        <v>89</v>
      </c>
      <c r="V104" s="364">
        <v>20</v>
      </c>
      <c r="W104" s="366" t="s">
        <v>523</v>
      </c>
      <c r="X104" s="214"/>
    </row>
    <row r="105" spans="1:24" ht="18">
      <c r="A105" s="214"/>
      <c r="B105" s="369" t="s">
        <v>97</v>
      </c>
      <c r="C105" s="370"/>
      <c r="D105" s="223">
        <f>COUNTIF(D84:D104,2)</f>
        <v>3</v>
      </c>
      <c r="E105" s="181"/>
      <c r="F105" s="182" t="s">
        <v>89</v>
      </c>
      <c r="G105" s="183"/>
      <c r="H105" s="184">
        <f>COUNTIF(H84:H104,2)</f>
        <v>4</v>
      </c>
      <c r="I105" s="180">
        <f>COUNTIF(I84:I104,2)</f>
        <v>3</v>
      </c>
      <c r="J105" s="185"/>
      <c r="K105" s="182" t="s">
        <v>89</v>
      </c>
      <c r="L105" s="186"/>
      <c r="M105" s="187">
        <f>COUNTIF(M84:M104,2)</f>
        <v>4</v>
      </c>
      <c r="N105" s="223">
        <f>COUNTIF(N84:N104,2)</f>
        <v>1</v>
      </c>
      <c r="O105" s="181"/>
      <c r="P105" s="182" t="s">
        <v>89</v>
      </c>
      <c r="Q105" s="183"/>
      <c r="R105" s="184">
        <f>COUNTIF(R84:R104,2)</f>
        <v>5</v>
      </c>
      <c r="S105" s="180">
        <f>COUNTIF(S84:S104,2)</f>
        <v>3</v>
      </c>
      <c r="T105" s="181"/>
      <c r="U105" s="182" t="s">
        <v>89</v>
      </c>
      <c r="V105" s="183"/>
      <c r="W105" s="187">
        <f>COUNTIF(W84:W104,2)</f>
        <v>4</v>
      </c>
      <c r="X105" s="214"/>
    </row>
    <row r="106" spans="1:24" ht="18">
      <c r="A106" s="214"/>
      <c r="B106" s="174" t="s">
        <v>52</v>
      </c>
      <c r="C106" s="300"/>
      <c r="D106" s="224">
        <f>SUM(D84:D104)</f>
        <v>8</v>
      </c>
      <c r="E106" s="183"/>
      <c r="F106" s="189" t="s">
        <v>98</v>
      </c>
      <c r="G106" s="183"/>
      <c r="H106" s="190">
        <f>SUM(H84:H104)</f>
        <v>9</v>
      </c>
      <c r="I106" s="188">
        <f>SUM(I84:I104)</f>
        <v>7</v>
      </c>
      <c r="J106" s="186"/>
      <c r="K106" s="189" t="s">
        <v>98</v>
      </c>
      <c r="L106" s="186"/>
      <c r="M106" s="191">
        <f>SUM(M84:M104)</f>
        <v>8</v>
      </c>
      <c r="N106" s="224">
        <f>SUM(N84:N104)</f>
        <v>5</v>
      </c>
      <c r="O106" s="192"/>
      <c r="P106" s="189" t="s">
        <v>98</v>
      </c>
      <c r="Q106" s="192"/>
      <c r="R106" s="190">
        <f>SUM(R84:R104)</f>
        <v>11</v>
      </c>
      <c r="S106" s="188">
        <f>SUM(S84:S104)</f>
        <v>7</v>
      </c>
      <c r="T106" s="192"/>
      <c r="U106" s="189" t="s">
        <v>98</v>
      </c>
      <c r="V106" s="192"/>
      <c r="W106" s="191">
        <f>SUM(W84:W104)</f>
        <v>10</v>
      </c>
      <c r="X106" s="214"/>
    </row>
    <row r="107" spans="1:24" ht="18.75" thickBot="1">
      <c r="A107" s="214"/>
      <c r="B107" s="193" t="s">
        <v>99</v>
      </c>
      <c r="C107" s="303"/>
      <c r="D107" s="225">
        <f>SUM(E84:E104)</f>
        <v>295</v>
      </c>
      <c r="E107" s="196"/>
      <c r="F107" s="197" t="s">
        <v>98</v>
      </c>
      <c r="G107" s="198"/>
      <c r="H107" s="199">
        <f>SUM(G84:G104)</f>
        <v>300</v>
      </c>
      <c r="I107" s="195">
        <f>SUM(J84:J104)</f>
        <v>269</v>
      </c>
      <c r="J107" s="200"/>
      <c r="K107" s="197" t="s">
        <v>98</v>
      </c>
      <c r="L107" s="201"/>
      <c r="M107" s="202">
        <f>SUM(L84:L104)</f>
        <v>267</v>
      </c>
      <c r="N107" s="225">
        <f>SUM(O84:O104)</f>
        <v>264</v>
      </c>
      <c r="O107" s="203"/>
      <c r="P107" s="197" t="s">
        <v>98</v>
      </c>
      <c r="Q107" s="204"/>
      <c r="R107" s="199">
        <f>SUM(Q84:Q104)</f>
        <v>319</v>
      </c>
      <c r="S107" s="195">
        <f>SUM(T84:T104)</f>
        <v>267</v>
      </c>
      <c r="T107" s="203"/>
      <c r="U107" s="197" t="s">
        <v>98</v>
      </c>
      <c r="V107" s="204"/>
      <c r="W107" s="202">
        <f>SUM(V84:V104)</f>
        <v>322</v>
      </c>
      <c r="X107" s="214"/>
    </row>
    <row r="108" spans="1:24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26"/>
      <c r="S108" s="214"/>
      <c r="T108" s="214"/>
      <c r="U108" s="214"/>
      <c r="V108" s="214"/>
      <c r="W108" s="226"/>
      <c r="X108" s="214"/>
    </row>
  </sheetData>
  <sheetProtection sheet="1" objects="1" scenarios="1"/>
  <mergeCells count="5">
    <mergeCell ref="B2:C2"/>
    <mergeCell ref="B4:C4"/>
    <mergeCell ref="B30:C30"/>
    <mergeCell ref="B56:C56"/>
    <mergeCell ref="B83:C83"/>
  </mergeCells>
  <phoneticPr fontId="1"/>
  <printOptions horizontalCentered="1" verticalCentered="1"/>
  <pageMargins left="0.19685039370078741" right="0.27559055118110237" top="0.39370078740157483" bottom="0.19685039370078741" header="0.51181102362204722" footer="0.51181102362204722"/>
  <pageSetup paperSize="8" scale="83" orientation="portrait" horizontalDpi="300" verticalDpi="300" r:id="rId1"/>
  <headerFooter alignWithMargins="0"/>
  <rowBreaks count="1" manualBreakCount="1">
    <brk id="81" min="1" max="2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108"/>
  <sheetViews>
    <sheetView showGridLines="0" zoomScale="90" zoomScaleNormal="90" workbookViewId="0"/>
  </sheetViews>
  <sheetFormatPr defaultRowHeight="13.5"/>
  <cols>
    <col min="1" max="1" width="3.625" style="156" customWidth="1"/>
    <col min="2" max="2" width="4.5" style="156" customWidth="1"/>
    <col min="3" max="3" width="6.875" style="156" customWidth="1"/>
    <col min="4" max="4" width="15.625" style="156" customWidth="1"/>
    <col min="5" max="7" width="3.125" style="156" customWidth="1"/>
    <col min="8" max="9" width="15.625" style="156" customWidth="1"/>
    <col min="10" max="12" width="3.125" style="156" customWidth="1"/>
    <col min="13" max="13" width="15.625" style="156" customWidth="1"/>
    <col min="14" max="14" width="15.25" style="156" customWidth="1"/>
    <col min="15" max="17" width="3.125" style="156" customWidth="1"/>
    <col min="18" max="18" width="15.625" style="156" customWidth="1"/>
    <col min="19" max="19" width="15.25" style="156" customWidth="1"/>
    <col min="20" max="22" width="3.125" style="156" customWidth="1"/>
    <col min="23" max="23" width="15.625" style="156" customWidth="1"/>
    <col min="24" max="24" width="4.125" style="156" customWidth="1"/>
    <col min="25" max="256" width="9" style="156"/>
    <col min="257" max="257" width="3.625" style="156" customWidth="1"/>
    <col min="258" max="258" width="4.5" style="156" customWidth="1"/>
    <col min="259" max="259" width="6.875" style="156" customWidth="1"/>
    <col min="260" max="260" width="15.625" style="156" customWidth="1"/>
    <col min="261" max="263" width="3.125" style="156" customWidth="1"/>
    <col min="264" max="265" width="15.625" style="156" customWidth="1"/>
    <col min="266" max="268" width="3.125" style="156" customWidth="1"/>
    <col min="269" max="269" width="15.625" style="156" customWidth="1"/>
    <col min="270" max="270" width="15.25" style="156" customWidth="1"/>
    <col min="271" max="273" width="3.125" style="156" customWidth="1"/>
    <col min="274" max="274" width="15.625" style="156" customWidth="1"/>
    <col min="275" max="275" width="15.25" style="156" customWidth="1"/>
    <col min="276" max="278" width="3.125" style="156" customWidth="1"/>
    <col min="279" max="279" width="15.625" style="156" customWidth="1"/>
    <col min="280" max="280" width="4.125" style="156" customWidth="1"/>
    <col min="281" max="512" width="9" style="156"/>
    <col min="513" max="513" width="3.625" style="156" customWidth="1"/>
    <col min="514" max="514" width="4.5" style="156" customWidth="1"/>
    <col min="515" max="515" width="6.875" style="156" customWidth="1"/>
    <col min="516" max="516" width="15.625" style="156" customWidth="1"/>
    <col min="517" max="519" width="3.125" style="156" customWidth="1"/>
    <col min="520" max="521" width="15.625" style="156" customWidth="1"/>
    <col min="522" max="524" width="3.125" style="156" customWidth="1"/>
    <col min="525" max="525" width="15.625" style="156" customWidth="1"/>
    <col min="526" max="526" width="15.25" style="156" customWidth="1"/>
    <col min="527" max="529" width="3.125" style="156" customWidth="1"/>
    <col min="530" max="530" width="15.625" style="156" customWidth="1"/>
    <col min="531" max="531" width="15.25" style="156" customWidth="1"/>
    <col min="532" max="534" width="3.125" style="156" customWidth="1"/>
    <col min="535" max="535" width="15.625" style="156" customWidth="1"/>
    <col min="536" max="536" width="4.125" style="156" customWidth="1"/>
    <col min="537" max="768" width="9" style="156"/>
    <col min="769" max="769" width="3.625" style="156" customWidth="1"/>
    <col min="770" max="770" width="4.5" style="156" customWidth="1"/>
    <col min="771" max="771" width="6.875" style="156" customWidth="1"/>
    <col min="772" max="772" width="15.625" style="156" customWidth="1"/>
    <col min="773" max="775" width="3.125" style="156" customWidth="1"/>
    <col min="776" max="777" width="15.625" style="156" customWidth="1"/>
    <col min="778" max="780" width="3.125" style="156" customWidth="1"/>
    <col min="781" max="781" width="15.625" style="156" customWidth="1"/>
    <col min="782" max="782" width="15.25" style="156" customWidth="1"/>
    <col min="783" max="785" width="3.125" style="156" customWidth="1"/>
    <col min="786" max="786" width="15.625" style="156" customWidth="1"/>
    <col min="787" max="787" width="15.25" style="156" customWidth="1"/>
    <col min="788" max="790" width="3.125" style="156" customWidth="1"/>
    <col min="791" max="791" width="15.625" style="156" customWidth="1"/>
    <col min="792" max="792" width="4.125" style="156" customWidth="1"/>
    <col min="793" max="1024" width="9" style="156"/>
    <col min="1025" max="1025" width="3.625" style="156" customWidth="1"/>
    <col min="1026" max="1026" width="4.5" style="156" customWidth="1"/>
    <col min="1027" max="1027" width="6.875" style="156" customWidth="1"/>
    <col min="1028" max="1028" width="15.625" style="156" customWidth="1"/>
    <col min="1029" max="1031" width="3.125" style="156" customWidth="1"/>
    <col min="1032" max="1033" width="15.625" style="156" customWidth="1"/>
    <col min="1034" max="1036" width="3.125" style="156" customWidth="1"/>
    <col min="1037" max="1037" width="15.625" style="156" customWidth="1"/>
    <col min="1038" max="1038" width="15.25" style="156" customWidth="1"/>
    <col min="1039" max="1041" width="3.125" style="156" customWidth="1"/>
    <col min="1042" max="1042" width="15.625" style="156" customWidth="1"/>
    <col min="1043" max="1043" width="15.25" style="156" customWidth="1"/>
    <col min="1044" max="1046" width="3.125" style="156" customWidth="1"/>
    <col min="1047" max="1047" width="15.625" style="156" customWidth="1"/>
    <col min="1048" max="1048" width="4.125" style="156" customWidth="1"/>
    <col min="1049" max="1280" width="9" style="156"/>
    <col min="1281" max="1281" width="3.625" style="156" customWidth="1"/>
    <col min="1282" max="1282" width="4.5" style="156" customWidth="1"/>
    <col min="1283" max="1283" width="6.875" style="156" customWidth="1"/>
    <col min="1284" max="1284" width="15.625" style="156" customWidth="1"/>
    <col min="1285" max="1287" width="3.125" style="156" customWidth="1"/>
    <col min="1288" max="1289" width="15.625" style="156" customWidth="1"/>
    <col min="1290" max="1292" width="3.125" style="156" customWidth="1"/>
    <col min="1293" max="1293" width="15.625" style="156" customWidth="1"/>
    <col min="1294" max="1294" width="15.25" style="156" customWidth="1"/>
    <col min="1295" max="1297" width="3.125" style="156" customWidth="1"/>
    <col min="1298" max="1298" width="15.625" style="156" customWidth="1"/>
    <col min="1299" max="1299" width="15.25" style="156" customWidth="1"/>
    <col min="1300" max="1302" width="3.125" style="156" customWidth="1"/>
    <col min="1303" max="1303" width="15.625" style="156" customWidth="1"/>
    <col min="1304" max="1304" width="4.125" style="156" customWidth="1"/>
    <col min="1305" max="1536" width="9" style="156"/>
    <col min="1537" max="1537" width="3.625" style="156" customWidth="1"/>
    <col min="1538" max="1538" width="4.5" style="156" customWidth="1"/>
    <col min="1539" max="1539" width="6.875" style="156" customWidth="1"/>
    <col min="1540" max="1540" width="15.625" style="156" customWidth="1"/>
    <col min="1541" max="1543" width="3.125" style="156" customWidth="1"/>
    <col min="1544" max="1545" width="15.625" style="156" customWidth="1"/>
    <col min="1546" max="1548" width="3.125" style="156" customWidth="1"/>
    <col min="1549" max="1549" width="15.625" style="156" customWidth="1"/>
    <col min="1550" max="1550" width="15.25" style="156" customWidth="1"/>
    <col min="1551" max="1553" width="3.125" style="156" customWidth="1"/>
    <col min="1554" max="1554" width="15.625" style="156" customWidth="1"/>
    <col min="1555" max="1555" width="15.25" style="156" customWidth="1"/>
    <col min="1556" max="1558" width="3.125" style="156" customWidth="1"/>
    <col min="1559" max="1559" width="15.625" style="156" customWidth="1"/>
    <col min="1560" max="1560" width="4.125" style="156" customWidth="1"/>
    <col min="1561" max="1792" width="9" style="156"/>
    <col min="1793" max="1793" width="3.625" style="156" customWidth="1"/>
    <col min="1794" max="1794" width="4.5" style="156" customWidth="1"/>
    <col min="1795" max="1795" width="6.875" style="156" customWidth="1"/>
    <col min="1796" max="1796" width="15.625" style="156" customWidth="1"/>
    <col min="1797" max="1799" width="3.125" style="156" customWidth="1"/>
    <col min="1800" max="1801" width="15.625" style="156" customWidth="1"/>
    <col min="1802" max="1804" width="3.125" style="156" customWidth="1"/>
    <col min="1805" max="1805" width="15.625" style="156" customWidth="1"/>
    <col min="1806" max="1806" width="15.25" style="156" customWidth="1"/>
    <col min="1807" max="1809" width="3.125" style="156" customWidth="1"/>
    <col min="1810" max="1810" width="15.625" style="156" customWidth="1"/>
    <col min="1811" max="1811" width="15.25" style="156" customWidth="1"/>
    <col min="1812" max="1814" width="3.125" style="156" customWidth="1"/>
    <col min="1815" max="1815" width="15.625" style="156" customWidth="1"/>
    <col min="1816" max="1816" width="4.125" style="156" customWidth="1"/>
    <col min="1817" max="2048" width="9" style="156"/>
    <col min="2049" max="2049" width="3.625" style="156" customWidth="1"/>
    <col min="2050" max="2050" width="4.5" style="156" customWidth="1"/>
    <col min="2051" max="2051" width="6.875" style="156" customWidth="1"/>
    <col min="2052" max="2052" width="15.625" style="156" customWidth="1"/>
    <col min="2053" max="2055" width="3.125" style="156" customWidth="1"/>
    <col min="2056" max="2057" width="15.625" style="156" customWidth="1"/>
    <col min="2058" max="2060" width="3.125" style="156" customWidth="1"/>
    <col min="2061" max="2061" width="15.625" style="156" customWidth="1"/>
    <col min="2062" max="2062" width="15.25" style="156" customWidth="1"/>
    <col min="2063" max="2065" width="3.125" style="156" customWidth="1"/>
    <col min="2066" max="2066" width="15.625" style="156" customWidth="1"/>
    <col min="2067" max="2067" width="15.25" style="156" customWidth="1"/>
    <col min="2068" max="2070" width="3.125" style="156" customWidth="1"/>
    <col min="2071" max="2071" width="15.625" style="156" customWidth="1"/>
    <col min="2072" max="2072" width="4.125" style="156" customWidth="1"/>
    <col min="2073" max="2304" width="9" style="156"/>
    <col min="2305" max="2305" width="3.625" style="156" customWidth="1"/>
    <col min="2306" max="2306" width="4.5" style="156" customWidth="1"/>
    <col min="2307" max="2307" width="6.875" style="156" customWidth="1"/>
    <col min="2308" max="2308" width="15.625" style="156" customWidth="1"/>
    <col min="2309" max="2311" width="3.125" style="156" customWidth="1"/>
    <col min="2312" max="2313" width="15.625" style="156" customWidth="1"/>
    <col min="2314" max="2316" width="3.125" style="156" customWidth="1"/>
    <col min="2317" max="2317" width="15.625" style="156" customWidth="1"/>
    <col min="2318" max="2318" width="15.25" style="156" customWidth="1"/>
    <col min="2319" max="2321" width="3.125" style="156" customWidth="1"/>
    <col min="2322" max="2322" width="15.625" style="156" customWidth="1"/>
    <col min="2323" max="2323" width="15.25" style="156" customWidth="1"/>
    <col min="2324" max="2326" width="3.125" style="156" customWidth="1"/>
    <col min="2327" max="2327" width="15.625" style="156" customWidth="1"/>
    <col min="2328" max="2328" width="4.125" style="156" customWidth="1"/>
    <col min="2329" max="2560" width="9" style="156"/>
    <col min="2561" max="2561" width="3.625" style="156" customWidth="1"/>
    <col min="2562" max="2562" width="4.5" style="156" customWidth="1"/>
    <col min="2563" max="2563" width="6.875" style="156" customWidth="1"/>
    <col min="2564" max="2564" width="15.625" style="156" customWidth="1"/>
    <col min="2565" max="2567" width="3.125" style="156" customWidth="1"/>
    <col min="2568" max="2569" width="15.625" style="156" customWidth="1"/>
    <col min="2570" max="2572" width="3.125" style="156" customWidth="1"/>
    <col min="2573" max="2573" width="15.625" style="156" customWidth="1"/>
    <col min="2574" max="2574" width="15.25" style="156" customWidth="1"/>
    <col min="2575" max="2577" width="3.125" style="156" customWidth="1"/>
    <col min="2578" max="2578" width="15.625" style="156" customWidth="1"/>
    <col min="2579" max="2579" width="15.25" style="156" customWidth="1"/>
    <col min="2580" max="2582" width="3.125" style="156" customWidth="1"/>
    <col min="2583" max="2583" width="15.625" style="156" customWidth="1"/>
    <col min="2584" max="2584" width="4.125" style="156" customWidth="1"/>
    <col min="2585" max="2816" width="9" style="156"/>
    <col min="2817" max="2817" width="3.625" style="156" customWidth="1"/>
    <col min="2818" max="2818" width="4.5" style="156" customWidth="1"/>
    <col min="2819" max="2819" width="6.875" style="156" customWidth="1"/>
    <col min="2820" max="2820" width="15.625" style="156" customWidth="1"/>
    <col min="2821" max="2823" width="3.125" style="156" customWidth="1"/>
    <col min="2824" max="2825" width="15.625" style="156" customWidth="1"/>
    <col min="2826" max="2828" width="3.125" style="156" customWidth="1"/>
    <col min="2829" max="2829" width="15.625" style="156" customWidth="1"/>
    <col min="2830" max="2830" width="15.25" style="156" customWidth="1"/>
    <col min="2831" max="2833" width="3.125" style="156" customWidth="1"/>
    <col min="2834" max="2834" width="15.625" style="156" customWidth="1"/>
    <col min="2835" max="2835" width="15.25" style="156" customWidth="1"/>
    <col min="2836" max="2838" width="3.125" style="156" customWidth="1"/>
    <col min="2839" max="2839" width="15.625" style="156" customWidth="1"/>
    <col min="2840" max="2840" width="4.125" style="156" customWidth="1"/>
    <col min="2841" max="3072" width="9" style="156"/>
    <col min="3073" max="3073" width="3.625" style="156" customWidth="1"/>
    <col min="3074" max="3074" width="4.5" style="156" customWidth="1"/>
    <col min="3075" max="3075" width="6.875" style="156" customWidth="1"/>
    <col min="3076" max="3076" width="15.625" style="156" customWidth="1"/>
    <col min="3077" max="3079" width="3.125" style="156" customWidth="1"/>
    <col min="3080" max="3081" width="15.625" style="156" customWidth="1"/>
    <col min="3082" max="3084" width="3.125" style="156" customWidth="1"/>
    <col min="3085" max="3085" width="15.625" style="156" customWidth="1"/>
    <col min="3086" max="3086" width="15.25" style="156" customWidth="1"/>
    <col min="3087" max="3089" width="3.125" style="156" customWidth="1"/>
    <col min="3090" max="3090" width="15.625" style="156" customWidth="1"/>
    <col min="3091" max="3091" width="15.25" style="156" customWidth="1"/>
    <col min="3092" max="3094" width="3.125" style="156" customWidth="1"/>
    <col min="3095" max="3095" width="15.625" style="156" customWidth="1"/>
    <col min="3096" max="3096" width="4.125" style="156" customWidth="1"/>
    <col min="3097" max="3328" width="9" style="156"/>
    <col min="3329" max="3329" width="3.625" style="156" customWidth="1"/>
    <col min="3330" max="3330" width="4.5" style="156" customWidth="1"/>
    <col min="3331" max="3331" width="6.875" style="156" customWidth="1"/>
    <col min="3332" max="3332" width="15.625" style="156" customWidth="1"/>
    <col min="3333" max="3335" width="3.125" style="156" customWidth="1"/>
    <col min="3336" max="3337" width="15.625" style="156" customWidth="1"/>
    <col min="3338" max="3340" width="3.125" style="156" customWidth="1"/>
    <col min="3341" max="3341" width="15.625" style="156" customWidth="1"/>
    <col min="3342" max="3342" width="15.25" style="156" customWidth="1"/>
    <col min="3343" max="3345" width="3.125" style="156" customWidth="1"/>
    <col min="3346" max="3346" width="15.625" style="156" customWidth="1"/>
    <col min="3347" max="3347" width="15.25" style="156" customWidth="1"/>
    <col min="3348" max="3350" width="3.125" style="156" customWidth="1"/>
    <col min="3351" max="3351" width="15.625" style="156" customWidth="1"/>
    <col min="3352" max="3352" width="4.125" style="156" customWidth="1"/>
    <col min="3353" max="3584" width="9" style="156"/>
    <col min="3585" max="3585" width="3.625" style="156" customWidth="1"/>
    <col min="3586" max="3586" width="4.5" style="156" customWidth="1"/>
    <col min="3587" max="3587" width="6.875" style="156" customWidth="1"/>
    <col min="3588" max="3588" width="15.625" style="156" customWidth="1"/>
    <col min="3589" max="3591" width="3.125" style="156" customWidth="1"/>
    <col min="3592" max="3593" width="15.625" style="156" customWidth="1"/>
    <col min="3594" max="3596" width="3.125" style="156" customWidth="1"/>
    <col min="3597" max="3597" width="15.625" style="156" customWidth="1"/>
    <col min="3598" max="3598" width="15.25" style="156" customWidth="1"/>
    <col min="3599" max="3601" width="3.125" style="156" customWidth="1"/>
    <col min="3602" max="3602" width="15.625" style="156" customWidth="1"/>
    <col min="3603" max="3603" width="15.25" style="156" customWidth="1"/>
    <col min="3604" max="3606" width="3.125" style="156" customWidth="1"/>
    <col min="3607" max="3607" width="15.625" style="156" customWidth="1"/>
    <col min="3608" max="3608" width="4.125" style="156" customWidth="1"/>
    <col min="3609" max="3840" width="9" style="156"/>
    <col min="3841" max="3841" width="3.625" style="156" customWidth="1"/>
    <col min="3842" max="3842" width="4.5" style="156" customWidth="1"/>
    <col min="3843" max="3843" width="6.875" style="156" customWidth="1"/>
    <col min="3844" max="3844" width="15.625" style="156" customWidth="1"/>
    <col min="3845" max="3847" width="3.125" style="156" customWidth="1"/>
    <col min="3848" max="3849" width="15.625" style="156" customWidth="1"/>
    <col min="3850" max="3852" width="3.125" style="156" customWidth="1"/>
    <col min="3853" max="3853" width="15.625" style="156" customWidth="1"/>
    <col min="3854" max="3854" width="15.25" style="156" customWidth="1"/>
    <col min="3855" max="3857" width="3.125" style="156" customWidth="1"/>
    <col min="3858" max="3858" width="15.625" style="156" customWidth="1"/>
    <col min="3859" max="3859" width="15.25" style="156" customWidth="1"/>
    <col min="3860" max="3862" width="3.125" style="156" customWidth="1"/>
    <col min="3863" max="3863" width="15.625" style="156" customWidth="1"/>
    <col min="3864" max="3864" width="4.125" style="156" customWidth="1"/>
    <col min="3865" max="4096" width="9" style="156"/>
    <col min="4097" max="4097" width="3.625" style="156" customWidth="1"/>
    <col min="4098" max="4098" width="4.5" style="156" customWidth="1"/>
    <col min="4099" max="4099" width="6.875" style="156" customWidth="1"/>
    <col min="4100" max="4100" width="15.625" style="156" customWidth="1"/>
    <col min="4101" max="4103" width="3.125" style="156" customWidth="1"/>
    <col min="4104" max="4105" width="15.625" style="156" customWidth="1"/>
    <col min="4106" max="4108" width="3.125" style="156" customWidth="1"/>
    <col min="4109" max="4109" width="15.625" style="156" customWidth="1"/>
    <col min="4110" max="4110" width="15.25" style="156" customWidth="1"/>
    <col min="4111" max="4113" width="3.125" style="156" customWidth="1"/>
    <col min="4114" max="4114" width="15.625" style="156" customWidth="1"/>
    <col min="4115" max="4115" width="15.25" style="156" customWidth="1"/>
    <col min="4116" max="4118" width="3.125" style="156" customWidth="1"/>
    <col min="4119" max="4119" width="15.625" style="156" customWidth="1"/>
    <col min="4120" max="4120" width="4.125" style="156" customWidth="1"/>
    <col min="4121" max="4352" width="9" style="156"/>
    <col min="4353" max="4353" width="3.625" style="156" customWidth="1"/>
    <col min="4354" max="4354" width="4.5" style="156" customWidth="1"/>
    <col min="4355" max="4355" width="6.875" style="156" customWidth="1"/>
    <col min="4356" max="4356" width="15.625" style="156" customWidth="1"/>
    <col min="4357" max="4359" width="3.125" style="156" customWidth="1"/>
    <col min="4360" max="4361" width="15.625" style="156" customWidth="1"/>
    <col min="4362" max="4364" width="3.125" style="156" customWidth="1"/>
    <col min="4365" max="4365" width="15.625" style="156" customWidth="1"/>
    <col min="4366" max="4366" width="15.25" style="156" customWidth="1"/>
    <col min="4367" max="4369" width="3.125" style="156" customWidth="1"/>
    <col min="4370" max="4370" width="15.625" style="156" customWidth="1"/>
    <col min="4371" max="4371" width="15.25" style="156" customWidth="1"/>
    <col min="4372" max="4374" width="3.125" style="156" customWidth="1"/>
    <col min="4375" max="4375" width="15.625" style="156" customWidth="1"/>
    <col min="4376" max="4376" width="4.125" style="156" customWidth="1"/>
    <col min="4377" max="4608" width="9" style="156"/>
    <col min="4609" max="4609" width="3.625" style="156" customWidth="1"/>
    <col min="4610" max="4610" width="4.5" style="156" customWidth="1"/>
    <col min="4611" max="4611" width="6.875" style="156" customWidth="1"/>
    <col min="4612" max="4612" width="15.625" style="156" customWidth="1"/>
    <col min="4613" max="4615" width="3.125" style="156" customWidth="1"/>
    <col min="4616" max="4617" width="15.625" style="156" customWidth="1"/>
    <col min="4618" max="4620" width="3.125" style="156" customWidth="1"/>
    <col min="4621" max="4621" width="15.625" style="156" customWidth="1"/>
    <col min="4622" max="4622" width="15.25" style="156" customWidth="1"/>
    <col min="4623" max="4625" width="3.125" style="156" customWidth="1"/>
    <col min="4626" max="4626" width="15.625" style="156" customWidth="1"/>
    <col min="4627" max="4627" width="15.25" style="156" customWidth="1"/>
    <col min="4628" max="4630" width="3.125" style="156" customWidth="1"/>
    <col min="4631" max="4631" width="15.625" style="156" customWidth="1"/>
    <col min="4632" max="4632" width="4.125" style="156" customWidth="1"/>
    <col min="4633" max="4864" width="9" style="156"/>
    <col min="4865" max="4865" width="3.625" style="156" customWidth="1"/>
    <col min="4866" max="4866" width="4.5" style="156" customWidth="1"/>
    <col min="4867" max="4867" width="6.875" style="156" customWidth="1"/>
    <col min="4868" max="4868" width="15.625" style="156" customWidth="1"/>
    <col min="4869" max="4871" width="3.125" style="156" customWidth="1"/>
    <col min="4872" max="4873" width="15.625" style="156" customWidth="1"/>
    <col min="4874" max="4876" width="3.125" style="156" customWidth="1"/>
    <col min="4877" max="4877" width="15.625" style="156" customWidth="1"/>
    <col min="4878" max="4878" width="15.25" style="156" customWidth="1"/>
    <col min="4879" max="4881" width="3.125" style="156" customWidth="1"/>
    <col min="4882" max="4882" width="15.625" style="156" customWidth="1"/>
    <col min="4883" max="4883" width="15.25" style="156" customWidth="1"/>
    <col min="4884" max="4886" width="3.125" style="156" customWidth="1"/>
    <col min="4887" max="4887" width="15.625" style="156" customWidth="1"/>
    <col min="4888" max="4888" width="4.125" style="156" customWidth="1"/>
    <col min="4889" max="5120" width="9" style="156"/>
    <col min="5121" max="5121" width="3.625" style="156" customWidth="1"/>
    <col min="5122" max="5122" width="4.5" style="156" customWidth="1"/>
    <col min="5123" max="5123" width="6.875" style="156" customWidth="1"/>
    <col min="5124" max="5124" width="15.625" style="156" customWidth="1"/>
    <col min="5125" max="5127" width="3.125" style="156" customWidth="1"/>
    <col min="5128" max="5129" width="15.625" style="156" customWidth="1"/>
    <col min="5130" max="5132" width="3.125" style="156" customWidth="1"/>
    <col min="5133" max="5133" width="15.625" style="156" customWidth="1"/>
    <col min="5134" max="5134" width="15.25" style="156" customWidth="1"/>
    <col min="5135" max="5137" width="3.125" style="156" customWidth="1"/>
    <col min="5138" max="5138" width="15.625" style="156" customWidth="1"/>
    <col min="5139" max="5139" width="15.25" style="156" customWidth="1"/>
    <col min="5140" max="5142" width="3.125" style="156" customWidth="1"/>
    <col min="5143" max="5143" width="15.625" style="156" customWidth="1"/>
    <col min="5144" max="5144" width="4.125" style="156" customWidth="1"/>
    <col min="5145" max="5376" width="9" style="156"/>
    <col min="5377" max="5377" width="3.625" style="156" customWidth="1"/>
    <col min="5378" max="5378" width="4.5" style="156" customWidth="1"/>
    <col min="5379" max="5379" width="6.875" style="156" customWidth="1"/>
    <col min="5380" max="5380" width="15.625" style="156" customWidth="1"/>
    <col min="5381" max="5383" width="3.125" style="156" customWidth="1"/>
    <col min="5384" max="5385" width="15.625" style="156" customWidth="1"/>
    <col min="5386" max="5388" width="3.125" style="156" customWidth="1"/>
    <col min="5389" max="5389" width="15.625" style="156" customWidth="1"/>
    <col min="5390" max="5390" width="15.25" style="156" customWidth="1"/>
    <col min="5391" max="5393" width="3.125" style="156" customWidth="1"/>
    <col min="5394" max="5394" width="15.625" style="156" customWidth="1"/>
    <col min="5395" max="5395" width="15.25" style="156" customWidth="1"/>
    <col min="5396" max="5398" width="3.125" style="156" customWidth="1"/>
    <col min="5399" max="5399" width="15.625" style="156" customWidth="1"/>
    <col min="5400" max="5400" width="4.125" style="156" customWidth="1"/>
    <col min="5401" max="5632" width="9" style="156"/>
    <col min="5633" max="5633" width="3.625" style="156" customWidth="1"/>
    <col min="5634" max="5634" width="4.5" style="156" customWidth="1"/>
    <col min="5635" max="5635" width="6.875" style="156" customWidth="1"/>
    <col min="5636" max="5636" width="15.625" style="156" customWidth="1"/>
    <col min="5637" max="5639" width="3.125" style="156" customWidth="1"/>
    <col min="5640" max="5641" width="15.625" style="156" customWidth="1"/>
    <col min="5642" max="5644" width="3.125" style="156" customWidth="1"/>
    <col min="5645" max="5645" width="15.625" style="156" customWidth="1"/>
    <col min="5646" max="5646" width="15.25" style="156" customWidth="1"/>
    <col min="5647" max="5649" width="3.125" style="156" customWidth="1"/>
    <col min="5650" max="5650" width="15.625" style="156" customWidth="1"/>
    <col min="5651" max="5651" width="15.25" style="156" customWidth="1"/>
    <col min="5652" max="5654" width="3.125" style="156" customWidth="1"/>
    <col min="5655" max="5655" width="15.625" style="156" customWidth="1"/>
    <col min="5656" max="5656" width="4.125" style="156" customWidth="1"/>
    <col min="5657" max="5888" width="9" style="156"/>
    <col min="5889" max="5889" width="3.625" style="156" customWidth="1"/>
    <col min="5890" max="5890" width="4.5" style="156" customWidth="1"/>
    <col min="5891" max="5891" width="6.875" style="156" customWidth="1"/>
    <col min="5892" max="5892" width="15.625" style="156" customWidth="1"/>
    <col min="5893" max="5895" width="3.125" style="156" customWidth="1"/>
    <col min="5896" max="5897" width="15.625" style="156" customWidth="1"/>
    <col min="5898" max="5900" width="3.125" style="156" customWidth="1"/>
    <col min="5901" max="5901" width="15.625" style="156" customWidth="1"/>
    <col min="5902" max="5902" width="15.25" style="156" customWidth="1"/>
    <col min="5903" max="5905" width="3.125" style="156" customWidth="1"/>
    <col min="5906" max="5906" width="15.625" style="156" customWidth="1"/>
    <col min="5907" max="5907" width="15.25" style="156" customWidth="1"/>
    <col min="5908" max="5910" width="3.125" style="156" customWidth="1"/>
    <col min="5911" max="5911" width="15.625" style="156" customWidth="1"/>
    <col min="5912" max="5912" width="4.125" style="156" customWidth="1"/>
    <col min="5913" max="6144" width="9" style="156"/>
    <col min="6145" max="6145" width="3.625" style="156" customWidth="1"/>
    <col min="6146" max="6146" width="4.5" style="156" customWidth="1"/>
    <col min="6147" max="6147" width="6.875" style="156" customWidth="1"/>
    <col min="6148" max="6148" width="15.625" style="156" customWidth="1"/>
    <col min="6149" max="6151" width="3.125" style="156" customWidth="1"/>
    <col min="6152" max="6153" width="15.625" style="156" customWidth="1"/>
    <col min="6154" max="6156" width="3.125" style="156" customWidth="1"/>
    <col min="6157" max="6157" width="15.625" style="156" customWidth="1"/>
    <col min="6158" max="6158" width="15.25" style="156" customWidth="1"/>
    <col min="6159" max="6161" width="3.125" style="156" customWidth="1"/>
    <col min="6162" max="6162" width="15.625" style="156" customWidth="1"/>
    <col min="6163" max="6163" width="15.25" style="156" customWidth="1"/>
    <col min="6164" max="6166" width="3.125" style="156" customWidth="1"/>
    <col min="6167" max="6167" width="15.625" style="156" customWidth="1"/>
    <col min="6168" max="6168" width="4.125" style="156" customWidth="1"/>
    <col min="6169" max="6400" width="9" style="156"/>
    <col min="6401" max="6401" width="3.625" style="156" customWidth="1"/>
    <col min="6402" max="6402" width="4.5" style="156" customWidth="1"/>
    <col min="6403" max="6403" width="6.875" style="156" customWidth="1"/>
    <col min="6404" max="6404" width="15.625" style="156" customWidth="1"/>
    <col min="6405" max="6407" width="3.125" style="156" customWidth="1"/>
    <col min="6408" max="6409" width="15.625" style="156" customWidth="1"/>
    <col min="6410" max="6412" width="3.125" style="156" customWidth="1"/>
    <col min="6413" max="6413" width="15.625" style="156" customWidth="1"/>
    <col min="6414" max="6414" width="15.25" style="156" customWidth="1"/>
    <col min="6415" max="6417" width="3.125" style="156" customWidth="1"/>
    <col min="6418" max="6418" width="15.625" style="156" customWidth="1"/>
    <col min="6419" max="6419" width="15.25" style="156" customWidth="1"/>
    <col min="6420" max="6422" width="3.125" style="156" customWidth="1"/>
    <col min="6423" max="6423" width="15.625" style="156" customWidth="1"/>
    <col min="6424" max="6424" width="4.125" style="156" customWidth="1"/>
    <col min="6425" max="6656" width="9" style="156"/>
    <col min="6657" max="6657" width="3.625" style="156" customWidth="1"/>
    <col min="6658" max="6658" width="4.5" style="156" customWidth="1"/>
    <col min="6659" max="6659" width="6.875" style="156" customWidth="1"/>
    <col min="6660" max="6660" width="15.625" style="156" customWidth="1"/>
    <col min="6661" max="6663" width="3.125" style="156" customWidth="1"/>
    <col min="6664" max="6665" width="15.625" style="156" customWidth="1"/>
    <col min="6666" max="6668" width="3.125" style="156" customWidth="1"/>
    <col min="6669" max="6669" width="15.625" style="156" customWidth="1"/>
    <col min="6670" max="6670" width="15.25" style="156" customWidth="1"/>
    <col min="6671" max="6673" width="3.125" style="156" customWidth="1"/>
    <col min="6674" max="6674" width="15.625" style="156" customWidth="1"/>
    <col min="6675" max="6675" width="15.25" style="156" customWidth="1"/>
    <col min="6676" max="6678" width="3.125" style="156" customWidth="1"/>
    <col min="6679" max="6679" width="15.625" style="156" customWidth="1"/>
    <col min="6680" max="6680" width="4.125" style="156" customWidth="1"/>
    <col min="6681" max="6912" width="9" style="156"/>
    <col min="6913" max="6913" width="3.625" style="156" customWidth="1"/>
    <col min="6914" max="6914" width="4.5" style="156" customWidth="1"/>
    <col min="6915" max="6915" width="6.875" style="156" customWidth="1"/>
    <col min="6916" max="6916" width="15.625" style="156" customWidth="1"/>
    <col min="6917" max="6919" width="3.125" style="156" customWidth="1"/>
    <col min="6920" max="6921" width="15.625" style="156" customWidth="1"/>
    <col min="6922" max="6924" width="3.125" style="156" customWidth="1"/>
    <col min="6925" max="6925" width="15.625" style="156" customWidth="1"/>
    <col min="6926" max="6926" width="15.25" style="156" customWidth="1"/>
    <col min="6927" max="6929" width="3.125" style="156" customWidth="1"/>
    <col min="6930" max="6930" width="15.625" style="156" customWidth="1"/>
    <col min="6931" max="6931" width="15.25" style="156" customWidth="1"/>
    <col min="6932" max="6934" width="3.125" style="156" customWidth="1"/>
    <col min="6935" max="6935" width="15.625" style="156" customWidth="1"/>
    <col min="6936" max="6936" width="4.125" style="156" customWidth="1"/>
    <col min="6937" max="7168" width="9" style="156"/>
    <col min="7169" max="7169" width="3.625" style="156" customWidth="1"/>
    <col min="7170" max="7170" width="4.5" style="156" customWidth="1"/>
    <col min="7171" max="7171" width="6.875" style="156" customWidth="1"/>
    <col min="7172" max="7172" width="15.625" style="156" customWidth="1"/>
    <col min="7173" max="7175" width="3.125" style="156" customWidth="1"/>
    <col min="7176" max="7177" width="15.625" style="156" customWidth="1"/>
    <col min="7178" max="7180" width="3.125" style="156" customWidth="1"/>
    <col min="7181" max="7181" width="15.625" style="156" customWidth="1"/>
    <col min="7182" max="7182" width="15.25" style="156" customWidth="1"/>
    <col min="7183" max="7185" width="3.125" style="156" customWidth="1"/>
    <col min="7186" max="7186" width="15.625" style="156" customWidth="1"/>
    <col min="7187" max="7187" width="15.25" style="156" customWidth="1"/>
    <col min="7188" max="7190" width="3.125" style="156" customWidth="1"/>
    <col min="7191" max="7191" width="15.625" style="156" customWidth="1"/>
    <col min="7192" max="7192" width="4.125" style="156" customWidth="1"/>
    <col min="7193" max="7424" width="9" style="156"/>
    <col min="7425" max="7425" width="3.625" style="156" customWidth="1"/>
    <col min="7426" max="7426" width="4.5" style="156" customWidth="1"/>
    <col min="7427" max="7427" width="6.875" style="156" customWidth="1"/>
    <col min="7428" max="7428" width="15.625" style="156" customWidth="1"/>
    <col min="7429" max="7431" width="3.125" style="156" customWidth="1"/>
    <col min="7432" max="7433" width="15.625" style="156" customWidth="1"/>
    <col min="7434" max="7436" width="3.125" style="156" customWidth="1"/>
    <col min="7437" max="7437" width="15.625" style="156" customWidth="1"/>
    <col min="7438" max="7438" width="15.25" style="156" customWidth="1"/>
    <col min="7439" max="7441" width="3.125" style="156" customWidth="1"/>
    <col min="7442" max="7442" width="15.625" style="156" customWidth="1"/>
    <col min="7443" max="7443" width="15.25" style="156" customWidth="1"/>
    <col min="7444" max="7446" width="3.125" style="156" customWidth="1"/>
    <col min="7447" max="7447" width="15.625" style="156" customWidth="1"/>
    <col min="7448" max="7448" width="4.125" style="156" customWidth="1"/>
    <col min="7449" max="7680" width="9" style="156"/>
    <col min="7681" max="7681" width="3.625" style="156" customWidth="1"/>
    <col min="7682" max="7682" width="4.5" style="156" customWidth="1"/>
    <col min="7683" max="7683" width="6.875" style="156" customWidth="1"/>
    <col min="7684" max="7684" width="15.625" style="156" customWidth="1"/>
    <col min="7685" max="7687" width="3.125" style="156" customWidth="1"/>
    <col min="7688" max="7689" width="15.625" style="156" customWidth="1"/>
    <col min="7690" max="7692" width="3.125" style="156" customWidth="1"/>
    <col min="7693" max="7693" width="15.625" style="156" customWidth="1"/>
    <col min="7694" max="7694" width="15.25" style="156" customWidth="1"/>
    <col min="7695" max="7697" width="3.125" style="156" customWidth="1"/>
    <col min="7698" max="7698" width="15.625" style="156" customWidth="1"/>
    <col min="7699" max="7699" width="15.25" style="156" customWidth="1"/>
    <col min="7700" max="7702" width="3.125" style="156" customWidth="1"/>
    <col min="7703" max="7703" width="15.625" style="156" customWidth="1"/>
    <col min="7704" max="7704" width="4.125" style="156" customWidth="1"/>
    <col min="7705" max="7936" width="9" style="156"/>
    <col min="7937" max="7937" width="3.625" style="156" customWidth="1"/>
    <col min="7938" max="7938" width="4.5" style="156" customWidth="1"/>
    <col min="7939" max="7939" width="6.875" style="156" customWidth="1"/>
    <col min="7940" max="7940" width="15.625" style="156" customWidth="1"/>
    <col min="7941" max="7943" width="3.125" style="156" customWidth="1"/>
    <col min="7944" max="7945" width="15.625" style="156" customWidth="1"/>
    <col min="7946" max="7948" width="3.125" style="156" customWidth="1"/>
    <col min="7949" max="7949" width="15.625" style="156" customWidth="1"/>
    <col min="7950" max="7950" width="15.25" style="156" customWidth="1"/>
    <col min="7951" max="7953" width="3.125" style="156" customWidth="1"/>
    <col min="7954" max="7954" width="15.625" style="156" customWidth="1"/>
    <col min="7955" max="7955" width="15.25" style="156" customWidth="1"/>
    <col min="7956" max="7958" width="3.125" style="156" customWidth="1"/>
    <col min="7959" max="7959" width="15.625" style="156" customWidth="1"/>
    <col min="7960" max="7960" width="4.125" style="156" customWidth="1"/>
    <col min="7961" max="8192" width="9" style="156"/>
    <col min="8193" max="8193" width="3.625" style="156" customWidth="1"/>
    <col min="8194" max="8194" width="4.5" style="156" customWidth="1"/>
    <col min="8195" max="8195" width="6.875" style="156" customWidth="1"/>
    <col min="8196" max="8196" width="15.625" style="156" customWidth="1"/>
    <col min="8197" max="8199" width="3.125" style="156" customWidth="1"/>
    <col min="8200" max="8201" width="15.625" style="156" customWidth="1"/>
    <col min="8202" max="8204" width="3.125" style="156" customWidth="1"/>
    <col min="8205" max="8205" width="15.625" style="156" customWidth="1"/>
    <col min="8206" max="8206" width="15.25" style="156" customWidth="1"/>
    <col min="8207" max="8209" width="3.125" style="156" customWidth="1"/>
    <col min="8210" max="8210" width="15.625" style="156" customWidth="1"/>
    <col min="8211" max="8211" width="15.25" style="156" customWidth="1"/>
    <col min="8212" max="8214" width="3.125" style="156" customWidth="1"/>
    <col min="8215" max="8215" width="15.625" style="156" customWidth="1"/>
    <col min="8216" max="8216" width="4.125" style="156" customWidth="1"/>
    <col min="8217" max="8448" width="9" style="156"/>
    <col min="8449" max="8449" width="3.625" style="156" customWidth="1"/>
    <col min="8450" max="8450" width="4.5" style="156" customWidth="1"/>
    <col min="8451" max="8451" width="6.875" style="156" customWidth="1"/>
    <col min="8452" max="8452" width="15.625" style="156" customWidth="1"/>
    <col min="8453" max="8455" width="3.125" style="156" customWidth="1"/>
    <col min="8456" max="8457" width="15.625" style="156" customWidth="1"/>
    <col min="8458" max="8460" width="3.125" style="156" customWidth="1"/>
    <col min="8461" max="8461" width="15.625" style="156" customWidth="1"/>
    <col min="8462" max="8462" width="15.25" style="156" customWidth="1"/>
    <col min="8463" max="8465" width="3.125" style="156" customWidth="1"/>
    <col min="8466" max="8466" width="15.625" style="156" customWidth="1"/>
    <col min="8467" max="8467" width="15.25" style="156" customWidth="1"/>
    <col min="8468" max="8470" width="3.125" style="156" customWidth="1"/>
    <col min="8471" max="8471" width="15.625" style="156" customWidth="1"/>
    <col min="8472" max="8472" width="4.125" style="156" customWidth="1"/>
    <col min="8473" max="8704" width="9" style="156"/>
    <col min="8705" max="8705" width="3.625" style="156" customWidth="1"/>
    <col min="8706" max="8706" width="4.5" style="156" customWidth="1"/>
    <col min="8707" max="8707" width="6.875" style="156" customWidth="1"/>
    <col min="8708" max="8708" width="15.625" style="156" customWidth="1"/>
    <col min="8709" max="8711" width="3.125" style="156" customWidth="1"/>
    <col min="8712" max="8713" width="15.625" style="156" customWidth="1"/>
    <col min="8714" max="8716" width="3.125" style="156" customWidth="1"/>
    <col min="8717" max="8717" width="15.625" style="156" customWidth="1"/>
    <col min="8718" max="8718" width="15.25" style="156" customWidth="1"/>
    <col min="8719" max="8721" width="3.125" style="156" customWidth="1"/>
    <col min="8722" max="8722" width="15.625" style="156" customWidth="1"/>
    <col min="8723" max="8723" width="15.25" style="156" customWidth="1"/>
    <col min="8724" max="8726" width="3.125" style="156" customWidth="1"/>
    <col min="8727" max="8727" width="15.625" style="156" customWidth="1"/>
    <col min="8728" max="8728" width="4.125" style="156" customWidth="1"/>
    <col min="8729" max="8960" width="9" style="156"/>
    <col min="8961" max="8961" width="3.625" style="156" customWidth="1"/>
    <col min="8962" max="8962" width="4.5" style="156" customWidth="1"/>
    <col min="8963" max="8963" width="6.875" style="156" customWidth="1"/>
    <col min="8964" max="8964" width="15.625" style="156" customWidth="1"/>
    <col min="8965" max="8967" width="3.125" style="156" customWidth="1"/>
    <col min="8968" max="8969" width="15.625" style="156" customWidth="1"/>
    <col min="8970" max="8972" width="3.125" style="156" customWidth="1"/>
    <col min="8973" max="8973" width="15.625" style="156" customWidth="1"/>
    <col min="8974" max="8974" width="15.25" style="156" customWidth="1"/>
    <col min="8975" max="8977" width="3.125" style="156" customWidth="1"/>
    <col min="8978" max="8978" width="15.625" style="156" customWidth="1"/>
    <col min="8979" max="8979" width="15.25" style="156" customWidth="1"/>
    <col min="8980" max="8982" width="3.125" style="156" customWidth="1"/>
    <col min="8983" max="8983" width="15.625" style="156" customWidth="1"/>
    <col min="8984" max="8984" width="4.125" style="156" customWidth="1"/>
    <col min="8985" max="9216" width="9" style="156"/>
    <col min="9217" max="9217" width="3.625" style="156" customWidth="1"/>
    <col min="9218" max="9218" width="4.5" style="156" customWidth="1"/>
    <col min="9219" max="9219" width="6.875" style="156" customWidth="1"/>
    <col min="9220" max="9220" width="15.625" style="156" customWidth="1"/>
    <col min="9221" max="9223" width="3.125" style="156" customWidth="1"/>
    <col min="9224" max="9225" width="15.625" style="156" customWidth="1"/>
    <col min="9226" max="9228" width="3.125" style="156" customWidth="1"/>
    <col min="9229" max="9229" width="15.625" style="156" customWidth="1"/>
    <col min="9230" max="9230" width="15.25" style="156" customWidth="1"/>
    <col min="9231" max="9233" width="3.125" style="156" customWidth="1"/>
    <col min="9234" max="9234" width="15.625" style="156" customWidth="1"/>
    <col min="9235" max="9235" width="15.25" style="156" customWidth="1"/>
    <col min="9236" max="9238" width="3.125" style="156" customWidth="1"/>
    <col min="9239" max="9239" width="15.625" style="156" customWidth="1"/>
    <col min="9240" max="9240" width="4.125" style="156" customWidth="1"/>
    <col min="9241" max="9472" width="9" style="156"/>
    <col min="9473" max="9473" width="3.625" style="156" customWidth="1"/>
    <col min="9474" max="9474" width="4.5" style="156" customWidth="1"/>
    <col min="9475" max="9475" width="6.875" style="156" customWidth="1"/>
    <col min="9476" max="9476" width="15.625" style="156" customWidth="1"/>
    <col min="9477" max="9479" width="3.125" style="156" customWidth="1"/>
    <col min="9480" max="9481" width="15.625" style="156" customWidth="1"/>
    <col min="9482" max="9484" width="3.125" style="156" customWidth="1"/>
    <col min="9485" max="9485" width="15.625" style="156" customWidth="1"/>
    <col min="9486" max="9486" width="15.25" style="156" customWidth="1"/>
    <col min="9487" max="9489" width="3.125" style="156" customWidth="1"/>
    <col min="9490" max="9490" width="15.625" style="156" customWidth="1"/>
    <col min="9491" max="9491" width="15.25" style="156" customWidth="1"/>
    <col min="9492" max="9494" width="3.125" style="156" customWidth="1"/>
    <col min="9495" max="9495" width="15.625" style="156" customWidth="1"/>
    <col min="9496" max="9496" width="4.125" style="156" customWidth="1"/>
    <col min="9497" max="9728" width="9" style="156"/>
    <col min="9729" max="9729" width="3.625" style="156" customWidth="1"/>
    <col min="9730" max="9730" width="4.5" style="156" customWidth="1"/>
    <col min="9731" max="9731" width="6.875" style="156" customWidth="1"/>
    <col min="9732" max="9732" width="15.625" style="156" customWidth="1"/>
    <col min="9733" max="9735" width="3.125" style="156" customWidth="1"/>
    <col min="9736" max="9737" width="15.625" style="156" customWidth="1"/>
    <col min="9738" max="9740" width="3.125" style="156" customWidth="1"/>
    <col min="9741" max="9741" width="15.625" style="156" customWidth="1"/>
    <col min="9742" max="9742" width="15.25" style="156" customWidth="1"/>
    <col min="9743" max="9745" width="3.125" style="156" customWidth="1"/>
    <col min="9746" max="9746" width="15.625" style="156" customWidth="1"/>
    <col min="9747" max="9747" width="15.25" style="156" customWidth="1"/>
    <col min="9748" max="9750" width="3.125" style="156" customWidth="1"/>
    <col min="9751" max="9751" width="15.625" style="156" customWidth="1"/>
    <col min="9752" max="9752" width="4.125" style="156" customWidth="1"/>
    <col min="9753" max="9984" width="9" style="156"/>
    <col min="9985" max="9985" width="3.625" style="156" customWidth="1"/>
    <col min="9986" max="9986" width="4.5" style="156" customWidth="1"/>
    <col min="9987" max="9987" width="6.875" style="156" customWidth="1"/>
    <col min="9988" max="9988" width="15.625" style="156" customWidth="1"/>
    <col min="9989" max="9991" width="3.125" style="156" customWidth="1"/>
    <col min="9992" max="9993" width="15.625" style="156" customWidth="1"/>
    <col min="9994" max="9996" width="3.125" style="156" customWidth="1"/>
    <col min="9997" max="9997" width="15.625" style="156" customWidth="1"/>
    <col min="9998" max="9998" width="15.25" style="156" customWidth="1"/>
    <col min="9999" max="10001" width="3.125" style="156" customWidth="1"/>
    <col min="10002" max="10002" width="15.625" style="156" customWidth="1"/>
    <col min="10003" max="10003" width="15.25" style="156" customWidth="1"/>
    <col min="10004" max="10006" width="3.125" style="156" customWidth="1"/>
    <col min="10007" max="10007" width="15.625" style="156" customWidth="1"/>
    <col min="10008" max="10008" width="4.125" style="156" customWidth="1"/>
    <col min="10009" max="10240" width="9" style="156"/>
    <col min="10241" max="10241" width="3.625" style="156" customWidth="1"/>
    <col min="10242" max="10242" width="4.5" style="156" customWidth="1"/>
    <col min="10243" max="10243" width="6.875" style="156" customWidth="1"/>
    <col min="10244" max="10244" width="15.625" style="156" customWidth="1"/>
    <col min="10245" max="10247" width="3.125" style="156" customWidth="1"/>
    <col min="10248" max="10249" width="15.625" style="156" customWidth="1"/>
    <col min="10250" max="10252" width="3.125" style="156" customWidth="1"/>
    <col min="10253" max="10253" width="15.625" style="156" customWidth="1"/>
    <col min="10254" max="10254" width="15.25" style="156" customWidth="1"/>
    <col min="10255" max="10257" width="3.125" style="156" customWidth="1"/>
    <col min="10258" max="10258" width="15.625" style="156" customWidth="1"/>
    <col min="10259" max="10259" width="15.25" style="156" customWidth="1"/>
    <col min="10260" max="10262" width="3.125" style="156" customWidth="1"/>
    <col min="10263" max="10263" width="15.625" style="156" customWidth="1"/>
    <col min="10264" max="10264" width="4.125" style="156" customWidth="1"/>
    <col min="10265" max="10496" width="9" style="156"/>
    <col min="10497" max="10497" width="3.625" style="156" customWidth="1"/>
    <col min="10498" max="10498" width="4.5" style="156" customWidth="1"/>
    <col min="10499" max="10499" width="6.875" style="156" customWidth="1"/>
    <col min="10500" max="10500" width="15.625" style="156" customWidth="1"/>
    <col min="10501" max="10503" width="3.125" style="156" customWidth="1"/>
    <col min="10504" max="10505" width="15.625" style="156" customWidth="1"/>
    <col min="10506" max="10508" width="3.125" style="156" customWidth="1"/>
    <col min="10509" max="10509" width="15.625" style="156" customWidth="1"/>
    <col min="10510" max="10510" width="15.25" style="156" customWidth="1"/>
    <col min="10511" max="10513" width="3.125" style="156" customWidth="1"/>
    <col min="10514" max="10514" width="15.625" style="156" customWidth="1"/>
    <col min="10515" max="10515" width="15.25" style="156" customWidth="1"/>
    <col min="10516" max="10518" width="3.125" style="156" customWidth="1"/>
    <col min="10519" max="10519" width="15.625" style="156" customWidth="1"/>
    <col min="10520" max="10520" width="4.125" style="156" customWidth="1"/>
    <col min="10521" max="10752" width="9" style="156"/>
    <col min="10753" max="10753" width="3.625" style="156" customWidth="1"/>
    <col min="10754" max="10754" width="4.5" style="156" customWidth="1"/>
    <col min="10755" max="10755" width="6.875" style="156" customWidth="1"/>
    <col min="10756" max="10756" width="15.625" style="156" customWidth="1"/>
    <col min="10757" max="10759" width="3.125" style="156" customWidth="1"/>
    <col min="10760" max="10761" width="15.625" style="156" customWidth="1"/>
    <col min="10762" max="10764" width="3.125" style="156" customWidth="1"/>
    <col min="10765" max="10765" width="15.625" style="156" customWidth="1"/>
    <col min="10766" max="10766" width="15.25" style="156" customWidth="1"/>
    <col min="10767" max="10769" width="3.125" style="156" customWidth="1"/>
    <col min="10770" max="10770" width="15.625" style="156" customWidth="1"/>
    <col min="10771" max="10771" width="15.25" style="156" customWidth="1"/>
    <col min="10772" max="10774" width="3.125" style="156" customWidth="1"/>
    <col min="10775" max="10775" width="15.625" style="156" customWidth="1"/>
    <col min="10776" max="10776" width="4.125" style="156" customWidth="1"/>
    <col min="10777" max="11008" width="9" style="156"/>
    <col min="11009" max="11009" width="3.625" style="156" customWidth="1"/>
    <col min="11010" max="11010" width="4.5" style="156" customWidth="1"/>
    <col min="11011" max="11011" width="6.875" style="156" customWidth="1"/>
    <col min="11012" max="11012" width="15.625" style="156" customWidth="1"/>
    <col min="11013" max="11015" width="3.125" style="156" customWidth="1"/>
    <col min="11016" max="11017" width="15.625" style="156" customWidth="1"/>
    <col min="11018" max="11020" width="3.125" style="156" customWidth="1"/>
    <col min="11021" max="11021" width="15.625" style="156" customWidth="1"/>
    <col min="11022" max="11022" width="15.25" style="156" customWidth="1"/>
    <col min="11023" max="11025" width="3.125" style="156" customWidth="1"/>
    <col min="11026" max="11026" width="15.625" style="156" customWidth="1"/>
    <col min="11027" max="11027" width="15.25" style="156" customWidth="1"/>
    <col min="11028" max="11030" width="3.125" style="156" customWidth="1"/>
    <col min="11031" max="11031" width="15.625" style="156" customWidth="1"/>
    <col min="11032" max="11032" width="4.125" style="156" customWidth="1"/>
    <col min="11033" max="11264" width="9" style="156"/>
    <col min="11265" max="11265" width="3.625" style="156" customWidth="1"/>
    <col min="11266" max="11266" width="4.5" style="156" customWidth="1"/>
    <col min="11267" max="11267" width="6.875" style="156" customWidth="1"/>
    <col min="11268" max="11268" width="15.625" style="156" customWidth="1"/>
    <col min="11269" max="11271" width="3.125" style="156" customWidth="1"/>
    <col min="11272" max="11273" width="15.625" style="156" customWidth="1"/>
    <col min="11274" max="11276" width="3.125" style="156" customWidth="1"/>
    <col min="11277" max="11277" width="15.625" style="156" customWidth="1"/>
    <col min="11278" max="11278" width="15.25" style="156" customWidth="1"/>
    <col min="11279" max="11281" width="3.125" style="156" customWidth="1"/>
    <col min="11282" max="11282" width="15.625" style="156" customWidth="1"/>
    <col min="11283" max="11283" width="15.25" style="156" customWidth="1"/>
    <col min="11284" max="11286" width="3.125" style="156" customWidth="1"/>
    <col min="11287" max="11287" width="15.625" style="156" customWidth="1"/>
    <col min="11288" max="11288" width="4.125" style="156" customWidth="1"/>
    <col min="11289" max="11520" width="9" style="156"/>
    <col min="11521" max="11521" width="3.625" style="156" customWidth="1"/>
    <col min="11522" max="11522" width="4.5" style="156" customWidth="1"/>
    <col min="11523" max="11523" width="6.875" style="156" customWidth="1"/>
    <col min="11524" max="11524" width="15.625" style="156" customWidth="1"/>
    <col min="11525" max="11527" width="3.125" style="156" customWidth="1"/>
    <col min="11528" max="11529" width="15.625" style="156" customWidth="1"/>
    <col min="11530" max="11532" width="3.125" style="156" customWidth="1"/>
    <col min="11533" max="11533" width="15.625" style="156" customWidth="1"/>
    <col min="11534" max="11534" width="15.25" style="156" customWidth="1"/>
    <col min="11535" max="11537" width="3.125" style="156" customWidth="1"/>
    <col min="11538" max="11538" width="15.625" style="156" customWidth="1"/>
    <col min="11539" max="11539" width="15.25" style="156" customWidth="1"/>
    <col min="11540" max="11542" width="3.125" style="156" customWidth="1"/>
    <col min="11543" max="11543" width="15.625" style="156" customWidth="1"/>
    <col min="11544" max="11544" width="4.125" style="156" customWidth="1"/>
    <col min="11545" max="11776" width="9" style="156"/>
    <col min="11777" max="11777" width="3.625" style="156" customWidth="1"/>
    <col min="11778" max="11778" width="4.5" style="156" customWidth="1"/>
    <col min="11779" max="11779" width="6.875" style="156" customWidth="1"/>
    <col min="11780" max="11780" width="15.625" style="156" customWidth="1"/>
    <col min="11781" max="11783" width="3.125" style="156" customWidth="1"/>
    <col min="11784" max="11785" width="15.625" style="156" customWidth="1"/>
    <col min="11786" max="11788" width="3.125" style="156" customWidth="1"/>
    <col min="11789" max="11789" width="15.625" style="156" customWidth="1"/>
    <col min="11790" max="11790" width="15.25" style="156" customWidth="1"/>
    <col min="11791" max="11793" width="3.125" style="156" customWidth="1"/>
    <col min="11794" max="11794" width="15.625" style="156" customWidth="1"/>
    <col min="11795" max="11795" width="15.25" style="156" customWidth="1"/>
    <col min="11796" max="11798" width="3.125" style="156" customWidth="1"/>
    <col min="11799" max="11799" width="15.625" style="156" customWidth="1"/>
    <col min="11800" max="11800" width="4.125" style="156" customWidth="1"/>
    <col min="11801" max="12032" width="9" style="156"/>
    <col min="12033" max="12033" width="3.625" style="156" customWidth="1"/>
    <col min="12034" max="12034" width="4.5" style="156" customWidth="1"/>
    <col min="12035" max="12035" width="6.875" style="156" customWidth="1"/>
    <col min="12036" max="12036" width="15.625" style="156" customWidth="1"/>
    <col min="12037" max="12039" width="3.125" style="156" customWidth="1"/>
    <col min="12040" max="12041" width="15.625" style="156" customWidth="1"/>
    <col min="12042" max="12044" width="3.125" style="156" customWidth="1"/>
    <col min="12045" max="12045" width="15.625" style="156" customWidth="1"/>
    <col min="12046" max="12046" width="15.25" style="156" customWidth="1"/>
    <col min="12047" max="12049" width="3.125" style="156" customWidth="1"/>
    <col min="12050" max="12050" width="15.625" style="156" customWidth="1"/>
    <col min="12051" max="12051" width="15.25" style="156" customWidth="1"/>
    <col min="12052" max="12054" width="3.125" style="156" customWidth="1"/>
    <col min="12055" max="12055" width="15.625" style="156" customWidth="1"/>
    <col min="12056" max="12056" width="4.125" style="156" customWidth="1"/>
    <col min="12057" max="12288" width="9" style="156"/>
    <col min="12289" max="12289" width="3.625" style="156" customWidth="1"/>
    <col min="12290" max="12290" width="4.5" style="156" customWidth="1"/>
    <col min="12291" max="12291" width="6.875" style="156" customWidth="1"/>
    <col min="12292" max="12292" width="15.625" style="156" customWidth="1"/>
    <col min="12293" max="12295" width="3.125" style="156" customWidth="1"/>
    <col min="12296" max="12297" width="15.625" style="156" customWidth="1"/>
    <col min="12298" max="12300" width="3.125" style="156" customWidth="1"/>
    <col min="12301" max="12301" width="15.625" style="156" customWidth="1"/>
    <col min="12302" max="12302" width="15.25" style="156" customWidth="1"/>
    <col min="12303" max="12305" width="3.125" style="156" customWidth="1"/>
    <col min="12306" max="12306" width="15.625" style="156" customWidth="1"/>
    <col min="12307" max="12307" width="15.25" style="156" customWidth="1"/>
    <col min="12308" max="12310" width="3.125" style="156" customWidth="1"/>
    <col min="12311" max="12311" width="15.625" style="156" customWidth="1"/>
    <col min="12312" max="12312" width="4.125" style="156" customWidth="1"/>
    <col min="12313" max="12544" width="9" style="156"/>
    <col min="12545" max="12545" width="3.625" style="156" customWidth="1"/>
    <col min="12546" max="12546" width="4.5" style="156" customWidth="1"/>
    <col min="12547" max="12547" width="6.875" style="156" customWidth="1"/>
    <col min="12548" max="12548" width="15.625" style="156" customWidth="1"/>
    <col min="12549" max="12551" width="3.125" style="156" customWidth="1"/>
    <col min="12552" max="12553" width="15.625" style="156" customWidth="1"/>
    <col min="12554" max="12556" width="3.125" style="156" customWidth="1"/>
    <col min="12557" max="12557" width="15.625" style="156" customWidth="1"/>
    <col min="12558" max="12558" width="15.25" style="156" customWidth="1"/>
    <col min="12559" max="12561" width="3.125" style="156" customWidth="1"/>
    <col min="12562" max="12562" width="15.625" style="156" customWidth="1"/>
    <col min="12563" max="12563" width="15.25" style="156" customWidth="1"/>
    <col min="12564" max="12566" width="3.125" style="156" customWidth="1"/>
    <col min="12567" max="12567" width="15.625" style="156" customWidth="1"/>
    <col min="12568" max="12568" width="4.125" style="156" customWidth="1"/>
    <col min="12569" max="12800" width="9" style="156"/>
    <col min="12801" max="12801" width="3.625" style="156" customWidth="1"/>
    <col min="12802" max="12802" width="4.5" style="156" customWidth="1"/>
    <col min="12803" max="12803" width="6.875" style="156" customWidth="1"/>
    <col min="12804" max="12804" width="15.625" style="156" customWidth="1"/>
    <col min="12805" max="12807" width="3.125" style="156" customWidth="1"/>
    <col min="12808" max="12809" width="15.625" style="156" customWidth="1"/>
    <col min="12810" max="12812" width="3.125" style="156" customWidth="1"/>
    <col min="12813" max="12813" width="15.625" style="156" customWidth="1"/>
    <col min="12814" max="12814" width="15.25" style="156" customWidth="1"/>
    <col min="12815" max="12817" width="3.125" style="156" customWidth="1"/>
    <col min="12818" max="12818" width="15.625" style="156" customWidth="1"/>
    <col min="12819" max="12819" width="15.25" style="156" customWidth="1"/>
    <col min="12820" max="12822" width="3.125" style="156" customWidth="1"/>
    <col min="12823" max="12823" width="15.625" style="156" customWidth="1"/>
    <col min="12824" max="12824" width="4.125" style="156" customWidth="1"/>
    <col min="12825" max="13056" width="9" style="156"/>
    <col min="13057" max="13057" width="3.625" style="156" customWidth="1"/>
    <col min="13058" max="13058" width="4.5" style="156" customWidth="1"/>
    <col min="13059" max="13059" width="6.875" style="156" customWidth="1"/>
    <col min="13060" max="13060" width="15.625" style="156" customWidth="1"/>
    <col min="13061" max="13063" width="3.125" style="156" customWidth="1"/>
    <col min="13064" max="13065" width="15.625" style="156" customWidth="1"/>
    <col min="13066" max="13068" width="3.125" style="156" customWidth="1"/>
    <col min="13069" max="13069" width="15.625" style="156" customWidth="1"/>
    <col min="13070" max="13070" width="15.25" style="156" customWidth="1"/>
    <col min="13071" max="13073" width="3.125" style="156" customWidth="1"/>
    <col min="13074" max="13074" width="15.625" style="156" customWidth="1"/>
    <col min="13075" max="13075" width="15.25" style="156" customWidth="1"/>
    <col min="13076" max="13078" width="3.125" style="156" customWidth="1"/>
    <col min="13079" max="13079" width="15.625" style="156" customWidth="1"/>
    <col min="13080" max="13080" width="4.125" style="156" customWidth="1"/>
    <col min="13081" max="13312" width="9" style="156"/>
    <col min="13313" max="13313" width="3.625" style="156" customWidth="1"/>
    <col min="13314" max="13314" width="4.5" style="156" customWidth="1"/>
    <col min="13315" max="13315" width="6.875" style="156" customWidth="1"/>
    <col min="13316" max="13316" width="15.625" style="156" customWidth="1"/>
    <col min="13317" max="13319" width="3.125" style="156" customWidth="1"/>
    <col min="13320" max="13321" width="15.625" style="156" customWidth="1"/>
    <col min="13322" max="13324" width="3.125" style="156" customWidth="1"/>
    <col min="13325" max="13325" width="15.625" style="156" customWidth="1"/>
    <col min="13326" max="13326" width="15.25" style="156" customWidth="1"/>
    <col min="13327" max="13329" width="3.125" style="156" customWidth="1"/>
    <col min="13330" max="13330" width="15.625" style="156" customWidth="1"/>
    <col min="13331" max="13331" width="15.25" style="156" customWidth="1"/>
    <col min="13332" max="13334" width="3.125" style="156" customWidth="1"/>
    <col min="13335" max="13335" width="15.625" style="156" customWidth="1"/>
    <col min="13336" max="13336" width="4.125" style="156" customWidth="1"/>
    <col min="13337" max="13568" width="9" style="156"/>
    <col min="13569" max="13569" width="3.625" style="156" customWidth="1"/>
    <col min="13570" max="13570" width="4.5" style="156" customWidth="1"/>
    <col min="13571" max="13571" width="6.875" style="156" customWidth="1"/>
    <col min="13572" max="13572" width="15.625" style="156" customWidth="1"/>
    <col min="13573" max="13575" width="3.125" style="156" customWidth="1"/>
    <col min="13576" max="13577" width="15.625" style="156" customWidth="1"/>
    <col min="13578" max="13580" width="3.125" style="156" customWidth="1"/>
    <col min="13581" max="13581" width="15.625" style="156" customWidth="1"/>
    <col min="13582" max="13582" width="15.25" style="156" customWidth="1"/>
    <col min="13583" max="13585" width="3.125" style="156" customWidth="1"/>
    <col min="13586" max="13586" width="15.625" style="156" customWidth="1"/>
    <col min="13587" max="13587" width="15.25" style="156" customWidth="1"/>
    <col min="13588" max="13590" width="3.125" style="156" customWidth="1"/>
    <col min="13591" max="13591" width="15.625" style="156" customWidth="1"/>
    <col min="13592" max="13592" width="4.125" style="156" customWidth="1"/>
    <col min="13593" max="13824" width="9" style="156"/>
    <col min="13825" max="13825" width="3.625" style="156" customWidth="1"/>
    <col min="13826" max="13826" width="4.5" style="156" customWidth="1"/>
    <col min="13827" max="13827" width="6.875" style="156" customWidth="1"/>
    <col min="13828" max="13828" width="15.625" style="156" customWidth="1"/>
    <col min="13829" max="13831" width="3.125" style="156" customWidth="1"/>
    <col min="13832" max="13833" width="15.625" style="156" customWidth="1"/>
    <col min="13834" max="13836" width="3.125" style="156" customWidth="1"/>
    <col min="13837" max="13837" width="15.625" style="156" customWidth="1"/>
    <col min="13838" max="13838" width="15.25" style="156" customWidth="1"/>
    <col min="13839" max="13841" width="3.125" style="156" customWidth="1"/>
    <col min="13842" max="13842" width="15.625" style="156" customWidth="1"/>
    <col min="13843" max="13843" width="15.25" style="156" customWidth="1"/>
    <col min="13844" max="13846" width="3.125" style="156" customWidth="1"/>
    <col min="13847" max="13847" width="15.625" style="156" customWidth="1"/>
    <col min="13848" max="13848" width="4.125" style="156" customWidth="1"/>
    <col min="13849" max="14080" width="9" style="156"/>
    <col min="14081" max="14081" width="3.625" style="156" customWidth="1"/>
    <col min="14082" max="14082" width="4.5" style="156" customWidth="1"/>
    <col min="14083" max="14083" width="6.875" style="156" customWidth="1"/>
    <col min="14084" max="14084" width="15.625" style="156" customWidth="1"/>
    <col min="14085" max="14087" width="3.125" style="156" customWidth="1"/>
    <col min="14088" max="14089" width="15.625" style="156" customWidth="1"/>
    <col min="14090" max="14092" width="3.125" style="156" customWidth="1"/>
    <col min="14093" max="14093" width="15.625" style="156" customWidth="1"/>
    <col min="14094" max="14094" width="15.25" style="156" customWidth="1"/>
    <col min="14095" max="14097" width="3.125" style="156" customWidth="1"/>
    <col min="14098" max="14098" width="15.625" style="156" customWidth="1"/>
    <col min="14099" max="14099" width="15.25" style="156" customWidth="1"/>
    <col min="14100" max="14102" width="3.125" style="156" customWidth="1"/>
    <col min="14103" max="14103" width="15.625" style="156" customWidth="1"/>
    <col min="14104" max="14104" width="4.125" style="156" customWidth="1"/>
    <col min="14105" max="14336" width="9" style="156"/>
    <col min="14337" max="14337" width="3.625" style="156" customWidth="1"/>
    <col min="14338" max="14338" width="4.5" style="156" customWidth="1"/>
    <col min="14339" max="14339" width="6.875" style="156" customWidth="1"/>
    <col min="14340" max="14340" width="15.625" style="156" customWidth="1"/>
    <col min="14341" max="14343" width="3.125" style="156" customWidth="1"/>
    <col min="14344" max="14345" width="15.625" style="156" customWidth="1"/>
    <col min="14346" max="14348" width="3.125" style="156" customWidth="1"/>
    <col min="14349" max="14349" width="15.625" style="156" customWidth="1"/>
    <col min="14350" max="14350" width="15.25" style="156" customWidth="1"/>
    <col min="14351" max="14353" width="3.125" style="156" customWidth="1"/>
    <col min="14354" max="14354" width="15.625" style="156" customWidth="1"/>
    <col min="14355" max="14355" width="15.25" style="156" customWidth="1"/>
    <col min="14356" max="14358" width="3.125" style="156" customWidth="1"/>
    <col min="14359" max="14359" width="15.625" style="156" customWidth="1"/>
    <col min="14360" max="14360" width="4.125" style="156" customWidth="1"/>
    <col min="14361" max="14592" width="9" style="156"/>
    <col min="14593" max="14593" width="3.625" style="156" customWidth="1"/>
    <col min="14594" max="14594" width="4.5" style="156" customWidth="1"/>
    <col min="14595" max="14595" width="6.875" style="156" customWidth="1"/>
    <col min="14596" max="14596" width="15.625" style="156" customWidth="1"/>
    <col min="14597" max="14599" width="3.125" style="156" customWidth="1"/>
    <col min="14600" max="14601" width="15.625" style="156" customWidth="1"/>
    <col min="14602" max="14604" width="3.125" style="156" customWidth="1"/>
    <col min="14605" max="14605" width="15.625" style="156" customWidth="1"/>
    <col min="14606" max="14606" width="15.25" style="156" customWidth="1"/>
    <col min="14607" max="14609" width="3.125" style="156" customWidth="1"/>
    <col min="14610" max="14610" width="15.625" style="156" customWidth="1"/>
    <col min="14611" max="14611" width="15.25" style="156" customWidth="1"/>
    <col min="14612" max="14614" width="3.125" style="156" customWidth="1"/>
    <col min="14615" max="14615" width="15.625" style="156" customWidth="1"/>
    <col min="14616" max="14616" width="4.125" style="156" customWidth="1"/>
    <col min="14617" max="14848" width="9" style="156"/>
    <col min="14849" max="14849" width="3.625" style="156" customWidth="1"/>
    <col min="14850" max="14850" width="4.5" style="156" customWidth="1"/>
    <col min="14851" max="14851" width="6.875" style="156" customWidth="1"/>
    <col min="14852" max="14852" width="15.625" style="156" customWidth="1"/>
    <col min="14853" max="14855" width="3.125" style="156" customWidth="1"/>
    <col min="14856" max="14857" width="15.625" style="156" customWidth="1"/>
    <col min="14858" max="14860" width="3.125" style="156" customWidth="1"/>
    <col min="14861" max="14861" width="15.625" style="156" customWidth="1"/>
    <col min="14862" max="14862" width="15.25" style="156" customWidth="1"/>
    <col min="14863" max="14865" width="3.125" style="156" customWidth="1"/>
    <col min="14866" max="14866" width="15.625" style="156" customWidth="1"/>
    <col min="14867" max="14867" width="15.25" style="156" customWidth="1"/>
    <col min="14868" max="14870" width="3.125" style="156" customWidth="1"/>
    <col min="14871" max="14871" width="15.625" style="156" customWidth="1"/>
    <col min="14872" max="14872" width="4.125" style="156" customWidth="1"/>
    <col min="14873" max="15104" width="9" style="156"/>
    <col min="15105" max="15105" width="3.625" style="156" customWidth="1"/>
    <col min="15106" max="15106" width="4.5" style="156" customWidth="1"/>
    <col min="15107" max="15107" width="6.875" style="156" customWidth="1"/>
    <col min="15108" max="15108" width="15.625" style="156" customWidth="1"/>
    <col min="15109" max="15111" width="3.125" style="156" customWidth="1"/>
    <col min="15112" max="15113" width="15.625" style="156" customWidth="1"/>
    <col min="15114" max="15116" width="3.125" style="156" customWidth="1"/>
    <col min="15117" max="15117" width="15.625" style="156" customWidth="1"/>
    <col min="15118" max="15118" width="15.25" style="156" customWidth="1"/>
    <col min="15119" max="15121" width="3.125" style="156" customWidth="1"/>
    <col min="15122" max="15122" width="15.625" style="156" customWidth="1"/>
    <col min="15123" max="15123" width="15.25" style="156" customWidth="1"/>
    <col min="15124" max="15126" width="3.125" style="156" customWidth="1"/>
    <col min="15127" max="15127" width="15.625" style="156" customWidth="1"/>
    <col min="15128" max="15128" width="4.125" style="156" customWidth="1"/>
    <col min="15129" max="15360" width="9" style="156"/>
    <col min="15361" max="15361" width="3.625" style="156" customWidth="1"/>
    <col min="15362" max="15362" width="4.5" style="156" customWidth="1"/>
    <col min="15363" max="15363" width="6.875" style="156" customWidth="1"/>
    <col min="15364" max="15364" width="15.625" style="156" customWidth="1"/>
    <col min="15365" max="15367" width="3.125" style="156" customWidth="1"/>
    <col min="15368" max="15369" width="15.625" style="156" customWidth="1"/>
    <col min="15370" max="15372" width="3.125" style="156" customWidth="1"/>
    <col min="15373" max="15373" width="15.625" style="156" customWidth="1"/>
    <col min="15374" max="15374" width="15.25" style="156" customWidth="1"/>
    <col min="15375" max="15377" width="3.125" style="156" customWidth="1"/>
    <col min="15378" max="15378" width="15.625" style="156" customWidth="1"/>
    <col min="15379" max="15379" width="15.25" style="156" customWidth="1"/>
    <col min="15380" max="15382" width="3.125" style="156" customWidth="1"/>
    <col min="15383" max="15383" width="15.625" style="156" customWidth="1"/>
    <col min="15384" max="15384" width="4.125" style="156" customWidth="1"/>
    <col min="15385" max="15616" width="9" style="156"/>
    <col min="15617" max="15617" width="3.625" style="156" customWidth="1"/>
    <col min="15618" max="15618" width="4.5" style="156" customWidth="1"/>
    <col min="15619" max="15619" width="6.875" style="156" customWidth="1"/>
    <col min="15620" max="15620" width="15.625" style="156" customWidth="1"/>
    <col min="15621" max="15623" width="3.125" style="156" customWidth="1"/>
    <col min="15624" max="15625" width="15.625" style="156" customWidth="1"/>
    <col min="15626" max="15628" width="3.125" style="156" customWidth="1"/>
    <col min="15629" max="15629" width="15.625" style="156" customWidth="1"/>
    <col min="15630" max="15630" width="15.25" style="156" customWidth="1"/>
    <col min="15631" max="15633" width="3.125" style="156" customWidth="1"/>
    <col min="15634" max="15634" width="15.625" style="156" customWidth="1"/>
    <col min="15635" max="15635" width="15.25" style="156" customWidth="1"/>
    <col min="15636" max="15638" width="3.125" style="156" customWidth="1"/>
    <col min="15639" max="15639" width="15.625" style="156" customWidth="1"/>
    <col min="15640" max="15640" width="4.125" style="156" customWidth="1"/>
    <col min="15641" max="15872" width="9" style="156"/>
    <col min="15873" max="15873" width="3.625" style="156" customWidth="1"/>
    <col min="15874" max="15874" width="4.5" style="156" customWidth="1"/>
    <col min="15875" max="15875" width="6.875" style="156" customWidth="1"/>
    <col min="15876" max="15876" width="15.625" style="156" customWidth="1"/>
    <col min="15877" max="15879" width="3.125" style="156" customWidth="1"/>
    <col min="15880" max="15881" width="15.625" style="156" customWidth="1"/>
    <col min="15882" max="15884" width="3.125" style="156" customWidth="1"/>
    <col min="15885" max="15885" width="15.625" style="156" customWidth="1"/>
    <col min="15886" max="15886" width="15.25" style="156" customWidth="1"/>
    <col min="15887" max="15889" width="3.125" style="156" customWidth="1"/>
    <col min="15890" max="15890" width="15.625" style="156" customWidth="1"/>
    <col min="15891" max="15891" width="15.25" style="156" customWidth="1"/>
    <col min="15892" max="15894" width="3.125" style="156" customWidth="1"/>
    <col min="15895" max="15895" width="15.625" style="156" customWidth="1"/>
    <col min="15896" max="15896" width="4.125" style="156" customWidth="1"/>
    <col min="15897" max="16128" width="9" style="156"/>
    <col min="16129" max="16129" width="3.625" style="156" customWidth="1"/>
    <col min="16130" max="16130" width="4.5" style="156" customWidth="1"/>
    <col min="16131" max="16131" width="6.875" style="156" customWidth="1"/>
    <col min="16132" max="16132" width="15.625" style="156" customWidth="1"/>
    <col min="16133" max="16135" width="3.125" style="156" customWidth="1"/>
    <col min="16136" max="16137" width="15.625" style="156" customWidth="1"/>
    <col min="16138" max="16140" width="3.125" style="156" customWidth="1"/>
    <col min="16141" max="16141" width="15.625" style="156" customWidth="1"/>
    <col min="16142" max="16142" width="15.25" style="156" customWidth="1"/>
    <col min="16143" max="16145" width="3.125" style="156" customWidth="1"/>
    <col min="16146" max="16146" width="15.625" style="156" customWidth="1"/>
    <col min="16147" max="16147" width="15.25" style="156" customWidth="1"/>
    <col min="16148" max="16150" width="3.125" style="156" customWidth="1"/>
    <col min="16151" max="16151" width="15.625" style="156" customWidth="1"/>
    <col min="16152" max="16152" width="4.125" style="156" customWidth="1"/>
    <col min="16153" max="16384" width="9" style="156"/>
  </cols>
  <sheetData>
    <row r="1" spans="1:24" ht="14.25" thickBot="1">
      <c r="A1" s="154"/>
      <c r="B1" s="154"/>
      <c r="C1" s="154"/>
      <c r="D1" s="154"/>
      <c r="E1" s="155" t="s">
        <v>82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1:24">
      <c r="A2" s="154"/>
      <c r="B2" s="420"/>
      <c r="C2" s="421"/>
      <c r="D2" s="227" t="str">
        <f>'5部'!A1</f>
        <v>2016年度秋季リーグ戦【5部】Aブロック</v>
      </c>
      <c r="E2" s="228"/>
      <c r="F2" s="228"/>
      <c r="G2" s="228"/>
      <c r="H2" s="228"/>
      <c r="I2" s="228"/>
      <c r="J2" s="228"/>
      <c r="K2" s="228"/>
      <c r="L2" s="228"/>
      <c r="M2" s="229"/>
      <c r="N2" s="157" t="str">
        <f>'5部'!K1</f>
        <v>2016年度秋季リーグ戦【5部】Bブロック</v>
      </c>
      <c r="O2" s="158"/>
      <c r="P2" s="158"/>
      <c r="Q2" s="158"/>
      <c r="R2" s="158"/>
      <c r="S2" s="158"/>
      <c r="T2" s="158"/>
      <c r="U2" s="158"/>
      <c r="V2" s="158"/>
      <c r="W2" s="159"/>
      <c r="X2" s="160"/>
    </row>
    <row r="3" spans="1:24" ht="14.25" thickBot="1">
      <c r="A3" s="154"/>
      <c r="B3" s="161" t="s">
        <v>83</v>
      </c>
      <c r="C3" s="162"/>
      <c r="D3" s="163" t="s">
        <v>84</v>
      </c>
      <c r="E3" s="164"/>
      <c r="F3" s="164"/>
      <c r="G3" s="164"/>
      <c r="H3" s="164"/>
      <c r="I3" s="164" t="s">
        <v>85</v>
      </c>
      <c r="J3" s="164"/>
      <c r="K3" s="164"/>
      <c r="L3" s="164"/>
      <c r="M3" s="165"/>
      <c r="N3" s="163" t="s">
        <v>86</v>
      </c>
      <c r="O3" s="164"/>
      <c r="P3" s="164"/>
      <c r="Q3" s="164"/>
      <c r="R3" s="164"/>
      <c r="S3" s="164" t="s">
        <v>87</v>
      </c>
      <c r="T3" s="164"/>
      <c r="U3" s="164"/>
      <c r="V3" s="164"/>
      <c r="W3" s="165"/>
      <c r="X3" s="154"/>
    </row>
    <row r="4" spans="1:24" ht="14.25" thickBot="1">
      <c r="A4" s="154"/>
      <c r="B4" s="422" t="s">
        <v>88</v>
      </c>
      <c r="C4" s="423"/>
      <c r="D4" s="231" t="str">
        <f>H28秋順位!F43</f>
        <v>緑クラブ</v>
      </c>
      <c r="E4" s="232">
        <f>IF(D26&lt;4,0,1)</f>
        <v>1</v>
      </c>
      <c r="F4" s="233"/>
      <c r="G4" s="234">
        <f>IF(H26&lt;4,0,1)</f>
        <v>0</v>
      </c>
      <c r="H4" s="172" t="str">
        <f>H28秋順位!F45</f>
        <v>Shake</v>
      </c>
      <c r="I4" s="231" t="str">
        <f>H28秋順位!F44</f>
        <v>ボンボヌールBC</v>
      </c>
      <c r="J4" s="233">
        <f>IF(I26&lt;4,0,1)</f>
        <v>0</v>
      </c>
      <c r="K4" s="233"/>
      <c r="L4" s="234">
        <f>IF(M26&lt;4,0,1)</f>
        <v>1</v>
      </c>
      <c r="M4" s="173" t="str">
        <f>H28秋順位!F46</f>
        <v>CLUB　K2</v>
      </c>
      <c r="N4" s="231" t="str">
        <f>H28秋順位!H43</f>
        <v>HOT SHOT</v>
      </c>
      <c r="O4" s="232">
        <f>IF(N26&lt;4,0,1)</f>
        <v>1</v>
      </c>
      <c r="P4" s="233"/>
      <c r="Q4" s="234">
        <f>IF(R26&lt;4,0,1)</f>
        <v>0</v>
      </c>
      <c r="R4" s="172" t="str">
        <f>H28秋順位!H45</f>
        <v>三春台クラブ</v>
      </c>
      <c r="S4" s="231" t="str">
        <f>H28秋順位!H44</f>
        <v>オールドラック</v>
      </c>
      <c r="T4" s="232">
        <f>IF(S26&lt;4,0,1)</f>
        <v>1</v>
      </c>
      <c r="U4" s="233"/>
      <c r="V4" s="234">
        <f>IF(W26&lt;4,0,1)</f>
        <v>0</v>
      </c>
      <c r="W4" s="230" t="str">
        <f>H28秋順位!H46</f>
        <v>FLYING PENGUINS</v>
      </c>
      <c r="X4" s="154"/>
    </row>
    <row r="5" spans="1:24">
      <c r="A5" s="154"/>
      <c r="B5" s="369"/>
      <c r="C5" s="370"/>
      <c r="D5" s="352">
        <f>IF(E5&gt;G5,1,0)+IF(E6&gt;G6,1,0)+IF(E7&gt;G7,1,0)</f>
        <v>1</v>
      </c>
      <c r="E5" s="353">
        <v>15</v>
      </c>
      <c r="F5" s="354" t="s">
        <v>89</v>
      </c>
      <c r="G5" s="355">
        <v>21</v>
      </c>
      <c r="H5" s="356">
        <f>IF(E5&lt;G5,1,0)+IF(E6&lt;G6,1,0)+IF(E7&lt;G7,1,0)</f>
        <v>2</v>
      </c>
      <c r="I5" s="352">
        <f t="shared" ref="I5" si="0">IF(J5&gt;L5,1,0)+IF(J6&gt;L6,1,0)+IF(J7&gt;L7,1,0)</f>
        <v>0</v>
      </c>
      <c r="J5" s="353">
        <v>9</v>
      </c>
      <c r="K5" s="354" t="s">
        <v>89</v>
      </c>
      <c r="L5" s="355">
        <v>21</v>
      </c>
      <c r="M5" s="356">
        <f t="shared" ref="M5" si="1">IF(J5&lt;L5,1,0)+IF(J6&lt;L6,1,0)+IF(J7&lt;L7,1,0)</f>
        <v>2</v>
      </c>
      <c r="N5" s="352">
        <f t="shared" ref="N5" si="2">IF(O5&gt;Q5,1,0)+IF(O6&gt;Q6,1,0)+IF(O7&gt;Q7,1,0)</f>
        <v>2</v>
      </c>
      <c r="O5" s="353">
        <v>21</v>
      </c>
      <c r="P5" s="354" t="s">
        <v>89</v>
      </c>
      <c r="Q5" s="355">
        <v>15</v>
      </c>
      <c r="R5" s="356">
        <f t="shared" ref="R5" si="3">IF(O5&lt;Q5,1,0)+IF(O6&lt;Q6,1,0)+IF(O7&lt;Q7,1,0)</f>
        <v>0</v>
      </c>
      <c r="S5" s="352">
        <f t="shared" ref="S5" si="4">IF(T5&gt;V5,1,0)+IF(T6&gt;V6,1,0)+IF(T7&gt;V7,1,0)</f>
        <v>2</v>
      </c>
      <c r="T5" s="353">
        <v>19</v>
      </c>
      <c r="U5" s="354" t="s">
        <v>89</v>
      </c>
      <c r="V5" s="355">
        <v>21</v>
      </c>
      <c r="W5" s="357">
        <f t="shared" ref="W5" si="5">IF(T5&lt;V5,1,0)+IF(T6&lt;V6,1,0)+IF(T7&lt;V7,1,0)</f>
        <v>1</v>
      </c>
      <c r="X5" s="154"/>
    </row>
    <row r="6" spans="1:24">
      <c r="A6" s="154"/>
      <c r="B6" s="174" t="s">
        <v>90</v>
      </c>
      <c r="C6" s="300"/>
      <c r="D6" s="342" t="s">
        <v>541</v>
      </c>
      <c r="E6" s="343">
        <v>21</v>
      </c>
      <c r="F6" s="344" t="s">
        <v>89</v>
      </c>
      <c r="G6" s="345">
        <v>16</v>
      </c>
      <c r="H6" s="346" t="s">
        <v>548</v>
      </c>
      <c r="I6" s="342" t="s">
        <v>557</v>
      </c>
      <c r="J6" s="343">
        <v>13</v>
      </c>
      <c r="K6" s="344" t="s">
        <v>89</v>
      </c>
      <c r="L6" s="345">
        <v>21</v>
      </c>
      <c r="M6" s="346" t="s">
        <v>565</v>
      </c>
      <c r="N6" s="342" t="s">
        <v>585</v>
      </c>
      <c r="O6" s="343">
        <v>21</v>
      </c>
      <c r="P6" s="344" t="s">
        <v>89</v>
      </c>
      <c r="Q6" s="345">
        <v>13</v>
      </c>
      <c r="R6" s="346" t="s">
        <v>593</v>
      </c>
      <c r="S6" s="342" t="s">
        <v>601</v>
      </c>
      <c r="T6" s="343">
        <v>21</v>
      </c>
      <c r="U6" s="344" t="s">
        <v>89</v>
      </c>
      <c r="V6" s="345">
        <v>17</v>
      </c>
      <c r="W6" s="358" t="s">
        <v>609</v>
      </c>
      <c r="X6" s="154"/>
    </row>
    <row r="7" spans="1:24">
      <c r="A7" s="154"/>
      <c r="B7" s="174"/>
      <c r="C7" s="301"/>
      <c r="D7" s="347" t="s">
        <v>542</v>
      </c>
      <c r="E7" s="348">
        <v>15</v>
      </c>
      <c r="F7" s="349" t="s">
        <v>89</v>
      </c>
      <c r="G7" s="350">
        <v>21</v>
      </c>
      <c r="H7" s="351" t="s">
        <v>549</v>
      </c>
      <c r="I7" s="347" t="s">
        <v>558</v>
      </c>
      <c r="J7" s="348"/>
      <c r="K7" s="349" t="s">
        <v>89</v>
      </c>
      <c r="L7" s="350"/>
      <c r="M7" s="351" t="s">
        <v>566</v>
      </c>
      <c r="N7" s="347" t="s">
        <v>586</v>
      </c>
      <c r="O7" s="348"/>
      <c r="P7" s="349" t="s">
        <v>89</v>
      </c>
      <c r="Q7" s="350"/>
      <c r="R7" s="351" t="s">
        <v>594</v>
      </c>
      <c r="S7" s="347" t="s">
        <v>602</v>
      </c>
      <c r="T7" s="348">
        <v>21</v>
      </c>
      <c r="U7" s="349" t="s">
        <v>89</v>
      </c>
      <c r="V7" s="350">
        <v>19</v>
      </c>
      <c r="W7" s="359" t="s">
        <v>610</v>
      </c>
      <c r="X7" s="154"/>
    </row>
    <row r="8" spans="1:24">
      <c r="A8" s="154"/>
      <c r="B8" s="176"/>
      <c r="C8" s="300"/>
      <c r="D8" s="337">
        <f>IF(E8&gt;G8,1,0)+IF(E9&gt;G9,1,0)+IF(E10&gt;G10,1,0)</f>
        <v>2</v>
      </c>
      <c r="E8" s="338">
        <v>21</v>
      </c>
      <c r="F8" s="339" t="s">
        <v>89</v>
      </c>
      <c r="G8" s="340">
        <v>19</v>
      </c>
      <c r="H8" s="341">
        <f>IF(E8&lt;G8,1,0)+IF(E9&lt;G9,1,0)+IF(E10&lt;G10,1,0)</f>
        <v>0</v>
      </c>
      <c r="I8" s="337">
        <f t="shared" ref="I8" si="6">IF(J8&gt;L8,1,0)+IF(J9&gt;L9,1,0)+IF(J10&gt;L10,1,0)</f>
        <v>0</v>
      </c>
      <c r="J8" s="338">
        <v>10</v>
      </c>
      <c r="K8" s="339" t="s">
        <v>89</v>
      </c>
      <c r="L8" s="340">
        <v>21</v>
      </c>
      <c r="M8" s="341">
        <f t="shared" ref="M8" si="7">IF(J8&lt;L8,1,0)+IF(J9&lt;L9,1,0)+IF(J10&lt;L10,1,0)</f>
        <v>2</v>
      </c>
      <c r="N8" s="337">
        <f t="shared" ref="N8" si="8">IF(O8&gt;Q8,1,0)+IF(O9&gt;Q9,1,0)+IF(O10&gt;Q10,1,0)</f>
        <v>0</v>
      </c>
      <c r="O8" s="338">
        <v>12</v>
      </c>
      <c r="P8" s="339" t="s">
        <v>89</v>
      </c>
      <c r="Q8" s="340">
        <v>21</v>
      </c>
      <c r="R8" s="341">
        <f t="shared" ref="R8" si="9">IF(O8&lt;Q8,1,0)+IF(O9&lt;Q9,1,0)+IF(O10&lt;Q10,1,0)</f>
        <v>2</v>
      </c>
      <c r="S8" s="337">
        <f t="shared" ref="S8" si="10">IF(T8&gt;V8,1,0)+IF(T9&gt;V9,1,0)+IF(T10&gt;V10,1,0)</f>
        <v>2</v>
      </c>
      <c r="T8" s="338">
        <v>19</v>
      </c>
      <c r="U8" s="339" t="s">
        <v>89</v>
      </c>
      <c r="V8" s="340">
        <v>21</v>
      </c>
      <c r="W8" s="360">
        <f t="shared" ref="W8" si="11">IF(T8&lt;V8,1,0)+IF(T9&lt;V9,1,0)+IF(T10&lt;V10,1,0)</f>
        <v>1</v>
      </c>
      <c r="X8" s="154"/>
    </row>
    <row r="9" spans="1:24">
      <c r="A9" s="154"/>
      <c r="B9" s="174" t="s">
        <v>91</v>
      </c>
      <c r="C9" s="300"/>
      <c r="D9" s="342" t="s">
        <v>543</v>
      </c>
      <c r="E9" s="343">
        <v>21</v>
      </c>
      <c r="F9" s="344" t="s">
        <v>89</v>
      </c>
      <c r="G9" s="345">
        <v>15</v>
      </c>
      <c r="H9" s="346" t="s">
        <v>550</v>
      </c>
      <c r="I9" s="342" t="s">
        <v>559</v>
      </c>
      <c r="J9" s="343">
        <v>19</v>
      </c>
      <c r="K9" s="344" t="s">
        <v>89</v>
      </c>
      <c r="L9" s="345">
        <v>21</v>
      </c>
      <c r="M9" s="346" t="s">
        <v>567</v>
      </c>
      <c r="N9" s="342" t="s">
        <v>587</v>
      </c>
      <c r="O9" s="343">
        <v>12</v>
      </c>
      <c r="P9" s="344" t="s">
        <v>89</v>
      </c>
      <c r="Q9" s="345">
        <v>21</v>
      </c>
      <c r="R9" s="346" t="s">
        <v>595</v>
      </c>
      <c r="S9" s="342" t="s">
        <v>603</v>
      </c>
      <c r="T9" s="343">
        <v>21</v>
      </c>
      <c r="U9" s="344" t="s">
        <v>89</v>
      </c>
      <c r="V9" s="345">
        <v>16</v>
      </c>
      <c r="W9" s="358" t="s">
        <v>611</v>
      </c>
      <c r="X9" s="154"/>
    </row>
    <row r="10" spans="1:24">
      <c r="A10" s="154"/>
      <c r="B10" s="174"/>
      <c r="C10" s="300"/>
      <c r="D10" s="347" t="s">
        <v>544</v>
      </c>
      <c r="E10" s="348"/>
      <c r="F10" s="349" t="s">
        <v>89</v>
      </c>
      <c r="G10" s="350"/>
      <c r="H10" s="351" t="s">
        <v>551</v>
      </c>
      <c r="I10" s="347" t="s">
        <v>560</v>
      </c>
      <c r="J10" s="348"/>
      <c r="K10" s="349" t="s">
        <v>89</v>
      </c>
      <c r="L10" s="350"/>
      <c r="M10" s="351" t="s">
        <v>568</v>
      </c>
      <c r="N10" s="347" t="s">
        <v>588</v>
      </c>
      <c r="O10" s="348"/>
      <c r="P10" s="349" t="s">
        <v>89</v>
      </c>
      <c r="Q10" s="350"/>
      <c r="R10" s="351" t="s">
        <v>596</v>
      </c>
      <c r="S10" s="347" t="s">
        <v>604</v>
      </c>
      <c r="T10" s="348">
        <v>21</v>
      </c>
      <c r="U10" s="349" t="s">
        <v>89</v>
      </c>
      <c r="V10" s="350">
        <v>18</v>
      </c>
      <c r="W10" s="359" t="s">
        <v>612</v>
      </c>
      <c r="X10" s="154"/>
    </row>
    <row r="11" spans="1:24">
      <c r="A11" s="154"/>
      <c r="B11" s="176"/>
      <c r="C11" s="302"/>
      <c r="D11" s="337">
        <f>IF(E11&gt;G11,1,0)+IF(E12&gt;G12,1,0)+IF(E13&gt;G13,1,0)</f>
        <v>2</v>
      </c>
      <c r="E11" s="338">
        <v>21</v>
      </c>
      <c r="F11" s="339" t="s">
        <v>89</v>
      </c>
      <c r="G11" s="340">
        <v>11</v>
      </c>
      <c r="H11" s="341">
        <f>IF(E11&lt;G11,1,0)+IF(E12&lt;G12,1,0)+IF(E13&lt;G13,1,0)</f>
        <v>0</v>
      </c>
      <c r="I11" s="337">
        <f t="shared" ref="I11" si="12">IF(J11&gt;L11,1,0)+IF(J12&gt;L12,1,0)+IF(J13&gt;L13,1,0)</f>
        <v>0</v>
      </c>
      <c r="J11" s="338">
        <v>17</v>
      </c>
      <c r="K11" s="339" t="s">
        <v>89</v>
      </c>
      <c r="L11" s="340">
        <v>21</v>
      </c>
      <c r="M11" s="341">
        <f t="shared" ref="M11" si="13">IF(J11&lt;L11,1,0)+IF(J12&lt;L12,1,0)+IF(J13&lt;L13,1,0)</f>
        <v>2</v>
      </c>
      <c r="N11" s="337">
        <f t="shared" ref="N11" si="14">IF(O11&gt;Q11,1,0)+IF(O12&gt;Q12,1,0)+IF(O13&gt;Q13,1,0)</f>
        <v>2</v>
      </c>
      <c r="O11" s="338">
        <v>21</v>
      </c>
      <c r="P11" s="339" t="s">
        <v>89</v>
      </c>
      <c r="Q11" s="340">
        <v>12</v>
      </c>
      <c r="R11" s="341">
        <f t="shared" ref="R11" si="15">IF(O11&lt;Q11,1,0)+IF(O12&lt;Q12,1,0)+IF(O13&lt;Q13,1,0)</f>
        <v>0</v>
      </c>
      <c r="S11" s="337">
        <f t="shared" ref="S11" si="16">IF(T11&gt;V11,1,0)+IF(T12&gt;V12,1,0)+IF(T13&gt;V13,1,0)</f>
        <v>0</v>
      </c>
      <c r="T11" s="338">
        <v>12</v>
      </c>
      <c r="U11" s="339" t="s">
        <v>89</v>
      </c>
      <c r="V11" s="340">
        <v>21</v>
      </c>
      <c r="W11" s="360">
        <f t="shared" ref="W11" si="17">IF(T11&lt;V11,1,0)+IF(T12&lt;V12,1,0)+IF(T13&lt;V13,1,0)</f>
        <v>2</v>
      </c>
      <c r="X11" s="178"/>
    </row>
    <row r="12" spans="1:24">
      <c r="A12" s="154"/>
      <c r="B12" s="174" t="s">
        <v>92</v>
      </c>
      <c r="C12" s="300"/>
      <c r="D12" s="342" t="s">
        <v>545</v>
      </c>
      <c r="E12" s="343">
        <v>21</v>
      </c>
      <c r="F12" s="344" t="s">
        <v>89</v>
      </c>
      <c r="G12" s="345">
        <v>11</v>
      </c>
      <c r="H12" s="346" t="s">
        <v>552</v>
      </c>
      <c r="I12" s="342" t="s">
        <v>558</v>
      </c>
      <c r="J12" s="343">
        <v>8</v>
      </c>
      <c r="K12" s="344" t="s">
        <v>89</v>
      </c>
      <c r="L12" s="345">
        <v>21</v>
      </c>
      <c r="M12" s="346" t="s">
        <v>569</v>
      </c>
      <c r="N12" s="342" t="s">
        <v>589</v>
      </c>
      <c r="O12" s="343">
        <v>21</v>
      </c>
      <c r="P12" s="344" t="s">
        <v>89</v>
      </c>
      <c r="Q12" s="345">
        <v>14</v>
      </c>
      <c r="R12" s="346" t="s">
        <v>597</v>
      </c>
      <c r="S12" s="342" t="s">
        <v>605</v>
      </c>
      <c r="T12" s="343">
        <v>16</v>
      </c>
      <c r="U12" s="344" t="s">
        <v>89</v>
      </c>
      <c r="V12" s="345">
        <v>21</v>
      </c>
      <c r="W12" s="358" t="s">
        <v>613</v>
      </c>
      <c r="X12" s="178"/>
    </row>
    <row r="13" spans="1:24">
      <c r="A13" s="154"/>
      <c r="B13" s="179"/>
      <c r="C13" s="301"/>
      <c r="D13" s="347"/>
      <c r="E13" s="348"/>
      <c r="F13" s="349" t="s">
        <v>89</v>
      </c>
      <c r="G13" s="350"/>
      <c r="H13" s="351"/>
      <c r="I13" s="347"/>
      <c r="J13" s="348"/>
      <c r="K13" s="349" t="s">
        <v>89</v>
      </c>
      <c r="L13" s="350"/>
      <c r="M13" s="351"/>
      <c r="N13" s="347"/>
      <c r="O13" s="348"/>
      <c r="P13" s="349" t="s">
        <v>89</v>
      </c>
      <c r="Q13" s="350"/>
      <c r="R13" s="351"/>
      <c r="S13" s="347"/>
      <c r="T13" s="348"/>
      <c r="U13" s="349" t="s">
        <v>89</v>
      </c>
      <c r="V13" s="350"/>
      <c r="W13" s="359"/>
      <c r="X13" s="178"/>
    </row>
    <row r="14" spans="1:24">
      <c r="A14" s="154"/>
      <c r="B14" s="174"/>
      <c r="C14" s="300"/>
      <c r="D14" s="337">
        <f>IF(E14&gt;G14,1,0)+IF(E15&gt;G15,1,0)+IF(E16&gt;G16,1,0)</f>
        <v>2</v>
      </c>
      <c r="E14" s="338">
        <v>21</v>
      </c>
      <c r="F14" s="339" t="s">
        <v>89</v>
      </c>
      <c r="G14" s="340">
        <v>17</v>
      </c>
      <c r="H14" s="341">
        <f>IF(E14&lt;G14,1,0)+IF(E15&lt;G15,1,0)+IF(E16&lt;G16,1,0)</f>
        <v>0</v>
      </c>
      <c r="I14" s="337">
        <f t="shared" ref="I14" si="18">IF(J14&gt;L14,1,0)+IF(J15&gt;L15,1,0)+IF(J16&gt;L16,1,0)</f>
        <v>2</v>
      </c>
      <c r="J14" s="338">
        <v>21</v>
      </c>
      <c r="K14" s="339" t="s">
        <v>89</v>
      </c>
      <c r="L14" s="340">
        <v>14</v>
      </c>
      <c r="M14" s="341">
        <f t="shared" ref="M14" si="19">IF(J14&lt;L14,1,0)+IF(J15&lt;L15,1,0)+IF(J16&lt;L16,1,0)</f>
        <v>0</v>
      </c>
      <c r="N14" s="337">
        <f t="shared" ref="N14" si="20">IF(O14&gt;Q14,1,0)+IF(O15&gt;Q15,1,0)+IF(O16&gt;Q16,1,0)</f>
        <v>2</v>
      </c>
      <c r="O14" s="338">
        <v>21</v>
      </c>
      <c r="P14" s="339" t="s">
        <v>89</v>
      </c>
      <c r="Q14" s="340">
        <v>16</v>
      </c>
      <c r="R14" s="341">
        <f t="shared" ref="R14" si="21">IF(O14&lt;Q14,1,0)+IF(O15&lt;Q15,1,0)+IF(O16&lt;Q16,1,0)</f>
        <v>0</v>
      </c>
      <c r="S14" s="337">
        <f t="shared" ref="S14" si="22">IF(T14&gt;V14,1,0)+IF(T15&gt;V15,1,0)+IF(T16&gt;V16,1,0)</f>
        <v>2</v>
      </c>
      <c r="T14" s="338">
        <v>21</v>
      </c>
      <c r="U14" s="339" t="s">
        <v>89</v>
      </c>
      <c r="V14" s="340">
        <v>16</v>
      </c>
      <c r="W14" s="360">
        <f t="shared" ref="W14" si="23">IF(T14&lt;V14,1,0)+IF(T15&lt;V15,1,0)+IF(T16&lt;V16,1,0)</f>
        <v>0</v>
      </c>
      <c r="X14" s="178"/>
    </row>
    <row r="15" spans="1:24">
      <c r="A15" s="154"/>
      <c r="B15" s="174" t="s">
        <v>93</v>
      </c>
      <c r="C15" s="300"/>
      <c r="D15" s="342" t="s">
        <v>542</v>
      </c>
      <c r="E15" s="343">
        <v>21</v>
      </c>
      <c r="F15" s="344" t="s">
        <v>89</v>
      </c>
      <c r="G15" s="345">
        <v>15</v>
      </c>
      <c r="H15" s="346" t="s">
        <v>549</v>
      </c>
      <c r="I15" s="342" t="s">
        <v>561</v>
      </c>
      <c r="J15" s="343">
        <v>21</v>
      </c>
      <c r="K15" s="344" t="s">
        <v>89</v>
      </c>
      <c r="L15" s="345">
        <v>11</v>
      </c>
      <c r="M15" s="346" t="s">
        <v>565</v>
      </c>
      <c r="N15" s="342" t="s">
        <v>585</v>
      </c>
      <c r="O15" s="343">
        <v>21</v>
      </c>
      <c r="P15" s="344" t="s">
        <v>89</v>
      </c>
      <c r="Q15" s="345">
        <v>11</v>
      </c>
      <c r="R15" s="346" t="s">
        <v>594</v>
      </c>
      <c r="S15" s="342" t="s">
        <v>602</v>
      </c>
      <c r="T15" s="343">
        <v>21</v>
      </c>
      <c r="U15" s="344" t="s">
        <v>89</v>
      </c>
      <c r="V15" s="345">
        <v>17</v>
      </c>
      <c r="W15" s="358" t="s">
        <v>614</v>
      </c>
      <c r="X15" s="178"/>
    </row>
    <row r="16" spans="1:24">
      <c r="A16" s="154"/>
      <c r="B16" s="174"/>
      <c r="C16" s="300"/>
      <c r="D16" s="347" t="s">
        <v>543</v>
      </c>
      <c r="E16" s="348"/>
      <c r="F16" s="349" t="s">
        <v>89</v>
      </c>
      <c r="G16" s="350"/>
      <c r="H16" s="351" t="s">
        <v>553</v>
      </c>
      <c r="I16" s="347" t="s">
        <v>562</v>
      </c>
      <c r="J16" s="348"/>
      <c r="K16" s="349" t="s">
        <v>89</v>
      </c>
      <c r="L16" s="350"/>
      <c r="M16" s="351" t="s">
        <v>570</v>
      </c>
      <c r="N16" s="347" t="s">
        <v>590</v>
      </c>
      <c r="O16" s="348"/>
      <c r="P16" s="349" t="s">
        <v>89</v>
      </c>
      <c r="Q16" s="350"/>
      <c r="R16" s="351" t="s">
        <v>598</v>
      </c>
      <c r="S16" s="347" t="s">
        <v>603</v>
      </c>
      <c r="T16" s="348"/>
      <c r="U16" s="349" t="s">
        <v>89</v>
      </c>
      <c r="V16" s="350"/>
      <c r="W16" s="359" t="s">
        <v>612</v>
      </c>
      <c r="X16" s="178"/>
    </row>
    <row r="17" spans="1:24">
      <c r="A17" s="154"/>
      <c r="B17" s="176"/>
      <c r="C17" s="302"/>
      <c r="D17" s="337">
        <f>IF(E17&gt;G17,1,0)+IF(E18&gt;G18,1,0)+IF(E19&gt;G19,1,0)</f>
        <v>2</v>
      </c>
      <c r="E17" s="338">
        <v>22</v>
      </c>
      <c r="F17" s="339" t="s">
        <v>89</v>
      </c>
      <c r="G17" s="340">
        <v>20</v>
      </c>
      <c r="H17" s="341">
        <f>IF(E17&lt;G17,1,0)+IF(E18&lt;G18,1,0)+IF(E19&lt;G19,1,0)</f>
        <v>0</v>
      </c>
      <c r="I17" s="337">
        <f t="shared" ref="I17" si="24">IF(J17&gt;L17,1,0)+IF(J18&gt;L18,1,0)+IF(J19&gt;L19,1,0)</f>
        <v>2</v>
      </c>
      <c r="J17" s="338">
        <v>21</v>
      </c>
      <c r="K17" s="339" t="s">
        <v>89</v>
      </c>
      <c r="L17" s="340">
        <v>8</v>
      </c>
      <c r="M17" s="341">
        <f t="shared" ref="M17" si="25">IF(J17&lt;L17,1,0)+IF(J18&lt;L18,1,0)+IF(J19&lt;L19,1,0)</f>
        <v>0</v>
      </c>
      <c r="N17" s="337">
        <f t="shared" ref="N17" si="26">IF(O17&gt;Q17,1,0)+IF(O18&gt;Q18,1,0)+IF(O19&gt;Q19,1,0)</f>
        <v>0</v>
      </c>
      <c r="O17" s="338">
        <v>11</v>
      </c>
      <c r="P17" s="339" t="s">
        <v>89</v>
      </c>
      <c r="Q17" s="340">
        <v>21</v>
      </c>
      <c r="R17" s="341">
        <f t="shared" ref="R17" si="27">IF(O17&lt;Q17,1,0)+IF(O18&lt;Q18,1,0)+IF(O19&lt;Q19,1,0)</f>
        <v>2</v>
      </c>
      <c r="S17" s="337">
        <f t="shared" ref="S17" si="28">IF(T17&gt;V17,1,0)+IF(T18&gt;V18,1,0)+IF(T19&gt;V19,1,0)</f>
        <v>0</v>
      </c>
      <c r="T17" s="338">
        <v>21</v>
      </c>
      <c r="U17" s="339" t="s">
        <v>89</v>
      </c>
      <c r="V17" s="340">
        <v>23</v>
      </c>
      <c r="W17" s="360">
        <f t="shared" ref="W17" si="29">IF(T17&lt;V17,1,0)+IF(T18&lt;V18,1,0)+IF(T19&lt;V19,1,0)</f>
        <v>2</v>
      </c>
      <c r="X17" s="178"/>
    </row>
    <row r="18" spans="1:24">
      <c r="A18" s="154"/>
      <c r="B18" s="174" t="s">
        <v>94</v>
      </c>
      <c r="C18" s="300"/>
      <c r="D18" s="342" t="s">
        <v>541</v>
      </c>
      <c r="E18" s="343">
        <v>21</v>
      </c>
      <c r="F18" s="344" t="s">
        <v>89</v>
      </c>
      <c r="G18" s="345">
        <v>18</v>
      </c>
      <c r="H18" s="346" t="s">
        <v>554</v>
      </c>
      <c r="I18" s="342" t="s">
        <v>561</v>
      </c>
      <c r="J18" s="343">
        <v>21</v>
      </c>
      <c r="K18" s="344" t="s">
        <v>89</v>
      </c>
      <c r="L18" s="345">
        <v>13</v>
      </c>
      <c r="M18" s="346" t="s">
        <v>566</v>
      </c>
      <c r="N18" s="342" t="s">
        <v>586</v>
      </c>
      <c r="O18" s="343">
        <v>16</v>
      </c>
      <c r="P18" s="344" t="s">
        <v>89</v>
      </c>
      <c r="Q18" s="345">
        <v>21</v>
      </c>
      <c r="R18" s="346" t="s">
        <v>593</v>
      </c>
      <c r="S18" s="342" t="s">
        <v>606</v>
      </c>
      <c r="T18" s="343">
        <v>13</v>
      </c>
      <c r="U18" s="344" t="s">
        <v>89</v>
      </c>
      <c r="V18" s="345">
        <v>21</v>
      </c>
      <c r="W18" s="358" t="s">
        <v>610</v>
      </c>
      <c r="X18" s="178"/>
    </row>
    <row r="19" spans="1:24">
      <c r="A19" s="154"/>
      <c r="B19" s="179"/>
      <c r="C19" s="301"/>
      <c r="D19" s="347"/>
      <c r="E19" s="348"/>
      <c r="F19" s="349" t="s">
        <v>89</v>
      </c>
      <c r="G19" s="350"/>
      <c r="H19" s="351"/>
      <c r="I19" s="347"/>
      <c r="J19" s="348"/>
      <c r="K19" s="349" t="s">
        <v>89</v>
      </c>
      <c r="L19" s="350"/>
      <c r="M19" s="351"/>
      <c r="N19" s="347"/>
      <c r="O19" s="348"/>
      <c r="P19" s="349" t="s">
        <v>89</v>
      </c>
      <c r="Q19" s="350"/>
      <c r="R19" s="351"/>
      <c r="S19" s="347"/>
      <c r="T19" s="348"/>
      <c r="U19" s="349" t="s">
        <v>89</v>
      </c>
      <c r="V19" s="350"/>
      <c r="W19" s="359"/>
      <c r="X19" s="178"/>
    </row>
    <row r="20" spans="1:24">
      <c r="A20" s="154"/>
      <c r="B20" s="174"/>
      <c r="C20" s="300"/>
      <c r="D20" s="337">
        <f>IF(E20&gt;G20,1,0)+IF(E21&gt;G21,1,0)+IF(E22&gt;G22,1,0)</f>
        <v>0</v>
      </c>
      <c r="E20" s="338">
        <v>9</v>
      </c>
      <c r="F20" s="339" t="s">
        <v>89</v>
      </c>
      <c r="G20" s="340">
        <v>21</v>
      </c>
      <c r="H20" s="341">
        <f>IF(E20&lt;G20,1,0)+IF(E21&lt;G21,1,0)+IF(E22&lt;G22,1,0)</f>
        <v>2</v>
      </c>
      <c r="I20" s="337">
        <f t="shared" ref="I20" si="30">IF(J20&gt;L20,1,0)+IF(J21&gt;L21,1,0)+IF(J22&gt;L22,1,0)</f>
        <v>2</v>
      </c>
      <c r="J20" s="338">
        <v>21</v>
      </c>
      <c r="K20" s="339" t="s">
        <v>89</v>
      </c>
      <c r="L20" s="340">
        <v>10</v>
      </c>
      <c r="M20" s="341">
        <f t="shared" ref="M20" si="31">IF(J20&lt;L20,1,0)+IF(J21&lt;L21,1,0)+IF(J22&lt;L22,1,0)</f>
        <v>0</v>
      </c>
      <c r="N20" s="337">
        <f t="shared" ref="N20" si="32">IF(O20&gt;Q20,1,0)+IF(O21&gt;Q21,1,0)+IF(O22&gt;Q22,1,0)</f>
        <v>2</v>
      </c>
      <c r="O20" s="338">
        <v>21</v>
      </c>
      <c r="P20" s="339" t="s">
        <v>89</v>
      </c>
      <c r="Q20" s="340">
        <v>17</v>
      </c>
      <c r="R20" s="341">
        <f t="shared" ref="R20" si="33">IF(O20&lt;Q20,1,0)+IF(O21&lt;Q21,1,0)+IF(O22&lt;Q22,1,0)</f>
        <v>0</v>
      </c>
      <c r="S20" s="337">
        <f t="shared" ref="S20" si="34">IF(T20&gt;V20,1,0)+IF(T21&gt;V21,1,0)+IF(T22&gt;V22,1,0)</f>
        <v>2</v>
      </c>
      <c r="T20" s="338">
        <v>22</v>
      </c>
      <c r="U20" s="339" t="s">
        <v>89</v>
      </c>
      <c r="V20" s="340">
        <v>20</v>
      </c>
      <c r="W20" s="360">
        <f t="shared" ref="W20" si="35">IF(T20&lt;V20,1,0)+IF(T21&lt;V21,1,0)+IF(T22&lt;V22,1,0)</f>
        <v>0</v>
      </c>
      <c r="X20" s="178"/>
    </row>
    <row r="21" spans="1:24">
      <c r="A21" s="154"/>
      <c r="B21" s="174" t="s">
        <v>95</v>
      </c>
      <c r="C21" s="300"/>
      <c r="D21" s="342" t="s">
        <v>546</v>
      </c>
      <c r="E21" s="343">
        <v>16</v>
      </c>
      <c r="F21" s="344" t="s">
        <v>89</v>
      </c>
      <c r="G21" s="345">
        <v>21</v>
      </c>
      <c r="H21" s="346" t="s">
        <v>555</v>
      </c>
      <c r="I21" s="342" t="s">
        <v>559</v>
      </c>
      <c r="J21" s="343">
        <v>21</v>
      </c>
      <c r="K21" s="344" t="s">
        <v>89</v>
      </c>
      <c r="L21" s="345">
        <v>16</v>
      </c>
      <c r="M21" s="346" t="s">
        <v>568</v>
      </c>
      <c r="N21" s="342" t="s">
        <v>591</v>
      </c>
      <c r="O21" s="343">
        <v>21</v>
      </c>
      <c r="P21" s="344" t="s">
        <v>89</v>
      </c>
      <c r="Q21" s="345">
        <v>19</v>
      </c>
      <c r="R21" s="346" t="s">
        <v>596</v>
      </c>
      <c r="S21" s="342" t="s">
        <v>604</v>
      </c>
      <c r="T21" s="343">
        <v>21</v>
      </c>
      <c r="U21" s="344" t="s">
        <v>89</v>
      </c>
      <c r="V21" s="345">
        <v>13</v>
      </c>
      <c r="W21" s="358" t="s">
        <v>615</v>
      </c>
      <c r="X21" s="178"/>
    </row>
    <row r="22" spans="1:24">
      <c r="A22" s="154"/>
      <c r="B22" s="174"/>
      <c r="C22" s="300"/>
      <c r="D22" s="347"/>
      <c r="E22" s="348"/>
      <c r="F22" s="349" t="s">
        <v>89</v>
      </c>
      <c r="G22" s="350"/>
      <c r="H22" s="351"/>
      <c r="I22" s="347"/>
      <c r="J22" s="348"/>
      <c r="K22" s="349" t="s">
        <v>89</v>
      </c>
      <c r="L22" s="350"/>
      <c r="M22" s="351"/>
      <c r="N22" s="347"/>
      <c r="O22" s="348"/>
      <c r="P22" s="349" t="s">
        <v>89</v>
      </c>
      <c r="Q22" s="350"/>
      <c r="R22" s="351"/>
      <c r="S22" s="347"/>
      <c r="T22" s="348"/>
      <c r="U22" s="349" t="s">
        <v>89</v>
      </c>
      <c r="V22" s="350"/>
      <c r="W22" s="359"/>
      <c r="X22" s="178"/>
    </row>
    <row r="23" spans="1:24">
      <c r="A23" s="154"/>
      <c r="B23" s="176"/>
      <c r="C23" s="302"/>
      <c r="D23" s="337">
        <f>IF(E23&gt;G23,1,0)+IF(E24&gt;G24,1,0)+IF(E25&gt;G25,1,0)</f>
        <v>2</v>
      </c>
      <c r="E23" s="338">
        <v>21</v>
      </c>
      <c r="F23" s="339" t="s">
        <v>89</v>
      </c>
      <c r="G23" s="340">
        <v>19</v>
      </c>
      <c r="H23" s="341">
        <f>IF(E23&lt;G23,1,0)+IF(E24&lt;G24,1,0)+IF(E25&lt;G25,1,0)</f>
        <v>0</v>
      </c>
      <c r="I23" s="337">
        <f t="shared" ref="I23" si="36">IF(J23&gt;L23,1,0)+IF(J24&gt;L24,1,0)+IF(J25&gt;L25,1,0)</f>
        <v>0</v>
      </c>
      <c r="J23" s="338">
        <v>18</v>
      </c>
      <c r="K23" s="339" t="s">
        <v>89</v>
      </c>
      <c r="L23" s="340">
        <v>21</v>
      </c>
      <c r="M23" s="341">
        <f t="shared" ref="M23" si="37">IF(J23&lt;L23,1,0)+IF(J24&lt;L24,1,0)+IF(J25&lt;L25,1,0)</f>
        <v>2</v>
      </c>
      <c r="N23" s="337">
        <f t="shared" ref="N23" si="38">IF(O23&gt;Q23,1,0)+IF(O24&gt;Q24,1,0)+IF(O25&gt;Q25,1,0)</f>
        <v>1</v>
      </c>
      <c r="O23" s="338">
        <v>15</v>
      </c>
      <c r="P23" s="339" t="s">
        <v>89</v>
      </c>
      <c r="Q23" s="340">
        <v>21</v>
      </c>
      <c r="R23" s="341">
        <f t="shared" ref="R23" si="39">IF(O23&lt;Q23,1,0)+IF(O24&lt;Q24,1,0)+IF(O25&lt;Q25,1,0)</f>
        <v>2</v>
      </c>
      <c r="S23" s="337">
        <f t="shared" ref="S23" si="40">IF(T23&gt;V23,1,0)+IF(T24&gt;V24,1,0)+IF(T25&gt;V25,1,0)</f>
        <v>0</v>
      </c>
      <c r="T23" s="338">
        <v>16</v>
      </c>
      <c r="U23" s="339" t="s">
        <v>89</v>
      </c>
      <c r="V23" s="340">
        <v>21</v>
      </c>
      <c r="W23" s="360">
        <f t="shared" ref="W23" si="41">IF(T23&lt;V23,1,0)+IF(T24&lt;V24,1,0)+IF(T25&lt;V25,1,0)</f>
        <v>2</v>
      </c>
      <c r="X23" s="154"/>
    </row>
    <row r="24" spans="1:24">
      <c r="A24" s="154"/>
      <c r="B24" s="174" t="s">
        <v>96</v>
      </c>
      <c r="C24" s="300"/>
      <c r="D24" s="342" t="s">
        <v>545</v>
      </c>
      <c r="E24" s="343">
        <v>21</v>
      </c>
      <c r="F24" s="344" t="s">
        <v>89</v>
      </c>
      <c r="G24" s="345">
        <v>9</v>
      </c>
      <c r="H24" s="346" t="s">
        <v>556</v>
      </c>
      <c r="I24" s="342" t="s">
        <v>563</v>
      </c>
      <c r="J24" s="343">
        <v>12</v>
      </c>
      <c r="K24" s="344" t="s">
        <v>89</v>
      </c>
      <c r="L24" s="345">
        <v>21</v>
      </c>
      <c r="M24" s="346" t="s">
        <v>569</v>
      </c>
      <c r="N24" s="342" t="s">
        <v>592</v>
      </c>
      <c r="O24" s="343">
        <v>21</v>
      </c>
      <c r="P24" s="344" t="s">
        <v>89</v>
      </c>
      <c r="Q24" s="345">
        <v>16</v>
      </c>
      <c r="R24" s="346" t="s">
        <v>599</v>
      </c>
      <c r="S24" s="342" t="s">
        <v>607</v>
      </c>
      <c r="T24" s="343">
        <v>15</v>
      </c>
      <c r="U24" s="344" t="s">
        <v>89</v>
      </c>
      <c r="V24" s="345">
        <v>21</v>
      </c>
      <c r="W24" s="358" t="s">
        <v>613</v>
      </c>
      <c r="X24" s="154"/>
    </row>
    <row r="25" spans="1:24" ht="14.25" thickBot="1">
      <c r="A25" s="154"/>
      <c r="B25" s="193"/>
      <c r="C25" s="303"/>
      <c r="D25" s="361" t="s">
        <v>547</v>
      </c>
      <c r="E25" s="362"/>
      <c r="F25" s="363" t="s">
        <v>89</v>
      </c>
      <c r="G25" s="364"/>
      <c r="H25" s="365" t="s">
        <v>554</v>
      </c>
      <c r="I25" s="361" t="s">
        <v>564</v>
      </c>
      <c r="J25" s="362"/>
      <c r="K25" s="363" t="s">
        <v>89</v>
      </c>
      <c r="L25" s="364"/>
      <c r="M25" s="365" t="s">
        <v>571</v>
      </c>
      <c r="N25" s="361" t="s">
        <v>589</v>
      </c>
      <c r="O25" s="362">
        <v>17</v>
      </c>
      <c r="P25" s="363" t="s">
        <v>89</v>
      </c>
      <c r="Q25" s="364">
        <v>21</v>
      </c>
      <c r="R25" s="365" t="s">
        <v>600</v>
      </c>
      <c r="S25" s="361" t="s">
        <v>608</v>
      </c>
      <c r="T25" s="362"/>
      <c r="U25" s="363" t="s">
        <v>89</v>
      </c>
      <c r="V25" s="364"/>
      <c r="W25" s="366" t="s">
        <v>614</v>
      </c>
      <c r="X25" s="154"/>
    </row>
    <row r="26" spans="1:24" ht="18">
      <c r="A26" s="154"/>
      <c r="B26" s="174" t="s">
        <v>97</v>
      </c>
      <c r="C26" s="175"/>
      <c r="D26" s="188">
        <f>COUNTIF(D5:D25,2)</f>
        <v>5</v>
      </c>
      <c r="E26" s="183"/>
      <c r="F26" s="189" t="s">
        <v>89</v>
      </c>
      <c r="G26" s="183"/>
      <c r="H26" s="190">
        <f>COUNTIF(H5:H25,2)</f>
        <v>2</v>
      </c>
      <c r="I26" s="188">
        <f>COUNTIF(I5:I25,2)</f>
        <v>3</v>
      </c>
      <c r="J26" s="186"/>
      <c r="K26" s="189" t="s">
        <v>89</v>
      </c>
      <c r="L26" s="186"/>
      <c r="M26" s="191">
        <f>COUNTIF(M5:M25,2)</f>
        <v>4</v>
      </c>
      <c r="N26" s="188">
        <f>COUNTIF(N5:N25,2)</f>
        <v>4</v>
      </c>
      <c r="O26" s="183"/>
      <c r="P26" s="189" t="s">
        <v>89</v>
      </c>
      <c r="Q26" s="183"/>
      <c r="R26" s="190">
        <f>COUNTIF(R5:R25,2)</f>
        <v>3</v>
      </c>
      <c r="S26" s="188">
        <f>COUNTIF(S5:S25,2)</f>
        <v>4</v>
      </c>
      <c r="T26" s="183"/>
      <c r="U26" s="189" t="s">
        <v>89</v>
      </c>
      <c r="V26" s="183"/>
      <c r="W26" s="191">
        <f>COUNTIF(W5:W25,2)</f>
        <v>3</v>
      </c>
      <c r="X26" s="154"/>
    </row>
    <row r="27" spans="1:24" ht="18">
      <c r="A27" s="154"/>
      <c r="B27" s="174" t="s">
        <v>52</v>
      </c>
      <c r="C27" s="175"/>
      <c r="D27" s="188">
        <f>SUM(D5:D25)</f>
        <v>11</v>
      </c>
      <c r="E27" s="183"/>
      <c r="F27" s="189" t="s">
        <v>98</v>
      </c>
      <c r="G27" s="183"/>
      <c r="H27" s="190">
        <f>SUM(H5:H25)</f>
        <v>4</v>
      </c>
      <c r="I27" s="188">
        <f>SUM(I5:I25)</f>
        <v>6</v>
      </c>
      <c r="J27" s="186"/>
      <c r="K27" s="189" t="s">
        <v>98</v>
      </c>
      <c r="L27" s="186"/>
      <c r="M27" s="191">
        <f>SUM(M5:M25)</f>
        <v>8</v>
      </c>
      <c r="N27" s="188">
        <f>SUM(N5:N25)</f>
        <v>9</v>
      </c>
      <c r="O27" s="192"/>
      <c r="P27" s="189" t="s">
        <v>98</v>
      </c>
      <c r="Q27" s="192"/>
      <c r="R27" s="190">
        <f>SUM(R5:R25)</f>
        <v>6</v>
      </c>
      <c r="S27" s="188">
        <f>SUM(S5:S25)</f>
        <v>8</v>
      </c>
      <c r="T27" s="192"/>
      <c r="U27" s="189" t="s">
        <v>98</v>
      </c>
      <c r="V27" s="192"/>
      <c r="W27" s="191">
        <f>SUM(W5:W25)</f>
        <v>8</v>
      </c>
      <c r="X27" s="154"/>
    </row>
    <row r="28" spans="1:24" ht="18.75" thickBot="1">
      <c r="A28" s="154"/>
      <c r="B28" s="193" t="s">
        <v>99</v>
      </c>
      <c r="C28" s="194"/>
      <c r="D28" s="195">
        <f>SUM(E5:E25)</f>
        <v>287</v>
      </c>
      <c r="E28" s="196"/>
      <c r="F28" s="197" t="s">
        <v>98</v>
      </c>
      <c r="G28" s="198"/>
      <c r="H28" s="199">
        <f>SUM(G5:G25)</f>
        <v>254</v>
      </c>
      <c r="I28" s="195">
        <f>SUM(J5:J25)</f>
        <v>232</v>
      </c>
      <c r="J28" s="200"/>
      <c r="K28" s="197" t="s">
        <v>98</v>
      </c>
      <c r="L28" s="201"/>
      <c r="M28" s="202">
        <f>SUM(L5:L25)</f>
        <v>240</v>
      </c>
      <c r="N28" s="195">
        <f>SUM(O5:O25)</f>
        <v>272</v>
      </c>
      <c r="O28" s="203"/>
      <c r="P28" s="197" t="s">
        <v>98</v>
      </c>
      <c r="Q28" s="204"/>
      <c r="R28" s="199">
        <f>SUM(Q5:Q25)</f>
        <v>259</v>
      </c>
      <c r="S28" s="195">
        <f>SUM(T5:T25)</f>
        <v>300</v>
      </c>
      <c r="T28" s="203"/>
      <c r="U28" s="197" t="s">
        <v>98</v>
      </c>
      <c r="V28" s="204"/>
      <c r="W28" s="202">
        <f>SUM(V5:V25)</f>
        <v>306</v>
      </c>
      <c r="X28" s="154"/>
    </row>
    <row r="29" spans="1:24" ht="14.25" thickBot="1">
      <c r="A29" s="154"/>
      <c r="B29" s="205" t="s">
        <v>83</v>
      </c>
      <c r="C29" s="206"/>
      <c r="D29" s="207" t="s">
        <v>100</v>
      </c>
      <c r="E29" s="164"/>
      <c r="F29" s="164"/>
      <c r="G29" s="164"/>
      <c r="H29" s="164"/>
      <c r="I29" s="164" t="s">
        <v>101</v>
      </c>
      <c r="J29" s="164"/>
      <c r="K29" s="164"/>
      <c r="L29" s="164"/>
      <c r="M29" s="165"/>
      <c r="N29" s="207" t="s">
        <v>102</v>
      </c>
      <c r="O29" s="164"/>
      <c r="P29" s="164"/>
      <c r="Q29" s="164"/>
      <c r="R29" s="164"/>
      <c r="S29" s="164" t="s">
        <v>103</v>
      </c>
      <c r="T29" s="164"/>
      <c r="U29" s="164"/>
      <c r="V29" s="164"/>
      <c r="W29" s="165"/>
      <c r="X29" s="154"/>
    </row>
    <row r="30" spans="1:24" ht="14.25" thickBot="1">
      <c r="A30" s="154"/>
      <c r="B30" s="429" t="s">
        <v>104</v>
      </c>
      <c r="C30" s="427"/>
      <c r="D30" s="166" t="str">
        <f>D4</f>
        <v>緑クラブ</v>
      </c>
      <c r="E30" s="167">
        <f>IF(D52&lt;4,0,1)</f>
        <v>1</v>
      </c>
      <c r="F30" s="168"/>
      <c r="G30" s="169">
        <f>IF(H52&lt;4,0,1)</f>
        <v>0</v>
      </c>
      <c r="H30" s="170" t="str">
        <f>M4</f>
        <v>CLUB　K2</v>
      </c>
      <c r="I30" s="166" t="str">
        <f>I4</f>
        <v>ボンボヌールBC</v>
      </c>
      <c r="J30" s="168">
        <f>IF(I52&lt;4,0,1)</f>
        <v>0</v>
      </c>
      <c r="K30" s="168"/>
      <c r="L30" s="169">
        <f>IF(M52&lt;4,0,1)</f>
        <v>1</v>
      </c>
      <c r="M30" s="171" t="str">
        <f>H4</f>
        <v>Shake</v>
      </c>
      <c r="N30" s="166" t="str">
        <f>N4</f>
        <v>HOT SHOT</v>
      </c>
      <c r="O30" s="167">
        <f>IF(N52&lt;4,0,1)</f>
        <v>0</v>
      </c>
      <c r="P30" s="168"/>
      <c r="Q30" s="169">
        <f>IF(R52&lt;4,0,1)</f>
        <v>1</v>
      </c>
      <c r="R30" s="172" t="str">
        <f>W4</f>
        <v>FLYING PENGUINS</v>
      </c>
      <c r="S30" s="383" t="str">
        <f>S4</f>
        <v>オールドラック</v>
      </c>
      <c r="T30" s="167">
        <f>IF(S52&lt;4,0,1)</f>
        <v>1</v>
      </c>
      <c r="U30" s="168"/>
      <c r="V30" s="169">
        <f>IF(W52&lt;4,0,1)</f>
        <v>0</v>
      </c>
      <c r="W30" s="173" t="str">
        <f>R4</f>
        <v>三春台クラブ</v>
      </c>
      <c r="X30" s="154"/>
    </row>
    <row r="31" spans="1:24">
      <c r="A31" s="154"/>
      <c r="B31" s="369"/>
      <c r="C31" s="370"/>
      <c r="D31" s="352">
        <f>IF(E31&gt;G31,1,0)+IF(E32&gt;G32,1,0)+IF(E33&gt;G33,1,0)</f>
        <v>2</v>
      </c>
      <c r="E31" s="353">
        <v>21</v>
      </c>
      <c r="F31" s="354" t="s">
        <v>89</v>
      </c>
      <c r="G31" s="355">
        <v>14</v>
      </c>
      <c r="H31" s="356">
        <f>IF(E31&lt;G31,1,0)+IF(E32&lt;G32,1,0)+IF(E33&lt;G33,1,0)</f>
        <v>1</v>
      </c>
      <c r="I31" s="352">
        <f t="shared" ref="I31" si="42">IF(J31&gt;L31,1,0)+IF(J32&gt;L32,1,0)+IF(J33&gt;L33,1,0)</f>
        <v>0</v>
      </c>
      <c r="J31" s="353">
        <v>16</v>
      </c>
      <c r="K31" s="354" t="s">
        <v>89</v>
      </c>
      <c r="L31" s="355">
        <v>21</v>
      </c>
      <c r="M31" s="356">
        <f t="shared" ref="M31" si="43">IF(J31&lt;L31,1,0)+IF(J32&lt;L32,1,0)+IF(J33&lt;L33,1,0)</f>
        <v>2</v>
      </c>
      <c r="N31" s="352">
        <f t="shared" ref="N31" si="44">IF(O31&gt;Q31,1,0)+IF(O32&gt;Q32,1,0)+IF(O33&gt;Q33,1,0)</f>
        <v>2</v>
      </c>
      <c r="O31" s="353">
        <v>19</v>
      </c>
      <c r="P31" s="354" t="s">
        <v>89</v>
      </c>
      <c r="Q31" s="355">
        <v>21</v>
      </c>
      <c r="R31" s="356">
        <f t="shared" ref="R31" si="45">IF(O31&lt;Q31,1,0)+IF(O32&lt;Q32,1,0)+IF(O33&lt;Q33,1,0)</f>
        <v>1</v>
      </c>
      <c r="S31" s="352">
        <f t="shared" ref="S31" si="46">IF(T31&gt;V31,1,0)+IF(T32&gt;V32,1,0)+IF(T33&gt;V33,1,0)</f>
        <v>2</v>
      </c>
      <c r="T31" s="353">
        <v>22</v>
      </c>
      <c r="U31" s="354" t="s">
        <v>89</v>
      </c>
      <c r="V31" s="355">
        <v>20</v>
      </c>
      <c r="W31" s="357">
        <f t="shared" ref="W31" si="47">IF(T31&lt;V31,1,0)+IF(T32&lt;V32,1,0)+IF(T33&lt;V33,1,0)</f>
        <v>1</v>
      </c>
      <c r="X31" s="154"/>
    </row>
    <row r="32" spans="1:24">
      <c r="A32" s="154"/>
      <c r="B32" s="174" t="s">
        <v>90</v>
      </c>
      <c r="C32" s="300"/>
      <c r="D32" s="342" t="s">
        <v>541</v>
      </c>
      <c r="E32" s="343">
        <v>18</v>
      </c>
      <c r="F32" s="344" t="s">
        <v>89</v>
      </c>
      <c r="G32" s="345">
        <v>21</v>
      </c>
      <c r="H32" s="346" t="s">
        <v>565</v>
      </c>
      <c r="I32" s="342" t="s">
        <v>564</v>
      </c>
      <c r="J32" s="343">
        <v>22</v>
      </c>
      <c r="K32" s="344" t="s">
        <v>89</v>
      </c>
      <c r="L32" s="345">
        <v>24</v>
      </c>
      <c r="M32" s="346" t="s">
        <v>548</v>
      </c>
      <c r="N32" s="342" t="s">
        <v>585</v>
      </c>
      <c r="O32" s="343">
        <v>21</v>
      </c>
      <c r="P32" s="344" t="s">
        <v>89</v>
      </c>
      <c r="Q32" s="345">
        <v>12</v>
      </c>
      <c r="R32" s="358" t="s">
        <v>609</v>
      </c>
      <c r="S32" s="342" t="s">
        <v>616</v>
      </c>
      <c r="T32" s="343">
        <v>15</v>
      </c>
      <c r="U32" s="344" t="s">
        <v>89</v>
      </c>
      <c r="V32" s="345">
        <v>21</v>
      </c>
      <c r="W32" s="358" t="s">
        <v>600</v>
      </c>
      <c r="X32" s="154"/>
    </row>
    <row r="33" spans="1:24">
      <c r="A33" s="154"/>
      <c r="B33" s="174"/>
      <c r="C33" s="301"/>
      <c r="D33" s="347" t="s">
        <v>542</v>
      </c>
      <c r="E33" s="348">
        <v>21</v>
      </c>
      <c r="F33" s="349" t="s">
        <v>89</v>
      </c>
      <c r="G33" s="350">
        <v>15</v>
      </c>
      <c r="H33" s="351" t="s">
        <v>569</v>
      </c>
      <c r="I33" s="347" t="s">
        <v>561</v>
      </c>
      <c r="J33" s="348"/>
      <c r="K33" s="349" t="s">
        <v>89</v>
      </c>
      <c r="L33" s="350"/>
      <c r="M33" s="351" t="s">
        <v>549</v>
      </c>
      <c r="N33" s="347" t="s">
        <v>586</v>
      </c>
      <c r="O33" s="348">
        <v>21</v>
      </c>
      <c r="P33" s="349" t="s">
        <v>89</v>
      </c>
      <c r="Q33" s="350">
        <v>12</v>
      </c>
      <c r="R33" s="359" t="s">
        <v>610</v>
      </c>
      <c r="S33" s="347" t="s">
        <v>617</v>
      </c>
      <c r="T33" s="348">
        <v>21</v>
      </c>
      <c r="U33" s="349" t="s">
        <v>89</v>
      </c>
      <c r="V33" s="350">
        <v>13</v>
      </c>
      <c r="W33" s="359" t="s">
        <v>599</v>
      </c>
      <c r="X33" s="154"/>
    </row>
    <row r="34" spans="1:24">
      <c r="A34" s="154"/>
      <c r="B34" s="176"/>
      <c r="C34" s="300"/>
      <c r="D34" s="337">
        <f>IF(E34&gt;G34,1,0)+IF(E35&gt;G35,1,0)+IF(E36&gt;G36,1,0)</f>
        <v>2</v>
      </c>
      <c r="E34" s="338">
        <v>23</v>
      </c>
      <c r="F34" s="339" t="s">
        <v>89</v>
      </c>
      <c r="G34" s="340">
        <v>21</v>
      </c>
      <c r="H34" s="341">
        <f t="shared" ref="H34" si="48">IF(E34&lt;G34,1,0)+IF(E35&lt;G35,1,0)+IF(E36&lt;G36,1,0)</f>
        <v>0</v>
      </c>
      <c r="I34" s="337">
        <f t="shared" ref="I34" si="49">IF(J34&gt;L34,1,0)+IF(J35&gt;L35,1,0)+IF(J36&gt;L36,1,0)</f>
        <v>2</v>
      </c>
      <c r="J34" s="338">
        <v>21</v>
      </c>
      <c r="K34" s="339" t="s">
        <v>89</v>
      </c>
      <c r="L34" s="340">
        <v>13</v>
      </c>
      <c r="M34" s="341">
        <f>IF(J34&lt;L34,1,0)+IF(J35&lt;L35,1,0)+IF(J36&lt;L36,1,0)</f>
        <v>0</v>
      </c>
      <c r="N34" s="337">
        <f t="shared" ref="N34" si="50">IF(O34&gt;Q34,1,0)+IF(O35&gt;Q35,1,0)+IF(O36&gt;Q36,1,0)</f>
        <v>0</v>
      </c>
      <c r="O34" s="338">
        <v>12</v>
      </c>
      <c r="P34" s="339" t="s">
        <v>89</v>
      </c>
      <c r="Q34" s="340">
        <v>21</v>
      </c>
      <c r="R34" s="360">
        <f t="shared" ref="R34" si="51">IF(O34&lt;Q34,1,0)+IF(O35&lt;Q35,1,0)+IF(O36&lt;Q36,1,0)</f>
        <v>2</v>
      </c>
      <c r="S34" s="337">
        <f t="shared" ref="S34" si="52">IF(T34&gt;V34,1,0)+IF(T35&gt;V35,1,0)+IF(T36&gt;V36,1,0)</f>
        <v>2</v>
      </c>
      <c r="T34" s="338">
        <v>17</v>
      </c>
      <c r="U34" s="339" t="s">
        <v>89</v>
      </c>
      <c r="V34" s="340">
        <v>21</v>
      </c>
      <c r="W34" s="360">
        <f t="shared" ref="W34" si="53">IF(T34&lt;V34,1,0)+IF(T35&lt;V35,1,0)+IF(T36&lt;V36,1,0)</f>
        <v>1</v>
      </c>
      <c r="X34" s="154"/>
    </row>
    <row r="35" spans="1:24">
      <c r="A35" s="154"/>
      <c r="B35" s="174" t="s">
        <v>91</v>
      </c>
      <c r="C35" s="300"/>
      <c r="D35" s="342" t="s">
        <v>543</v>
      </c>
      <c r="E35" s="343">
        <v>21</v>
      </c>
      <c r="F35" s="344" t="s">
        <v>89</v>
      </c>
      <c r="G35" s="345">
        <v>10</v>
      </c>
      <c r="H35" s="346" t="s">
        <v>567</v>
      </c>
      <c r="I35" s="342" t="s">
        <v>562</v>
      </c>
      <c r="J35" s="343">
        <v>21</v>
      </c>
      <c r="K35" s="344" t="s">
        <v>89</v>
      </c>
      <c r="L35" s="345">
        <v>12</v>
      </c>
      <c r="M35" s="346" t="s">
        <v>550</v>
      </c>
      <c r="N35" s="342" t="s">
        <v>587</v>
      </c>
      <c r="O35" s="343">
        <v>22</v>
      </c>
      <c r="P35" s="344" t="s">
        <v>89</v>
      </c>
      <c r="Q35" s="345">
        <v>24</v>
      </c>
      <c r="R35" s="358" t="s">
        <v>611</v>
      </c>
      <c r="S35" s="342" t="s">
        <v>604</v>
      </c>
      <c r="T35" s="343">
        <v>21</v>
      </c>
      <c r="U35" s="344" t="s">
        <v>89</v>
      </c>
      <c r="V35" s="345">
        <v>17</v>
      </c>
      <c r="W35" s="358" t="s">
        <v>595</v>
      </c>
      <c r="X35" s="154"/>
    </row>
    <row r="36" spans="1:24">
      <c r="A36" s="154"/>
      <c r="B36" s="174"/>
      <c r="C36" s="300"/>
      <c r="D36" s="347" t="s">
        <v>544</v>
      </c>
      <c r="E36" s="348"/>
      <c r="F36" s="349" t="s">
        <v>89</v>
      </c>
      <c r="G36" s="350"/>
      <c r="H36" s="351" t="s">
        <v>570</v>
      </c>
      <c r="I36" s="347" t="s">
        <v>574</v>
      </c>
      <c r="J36" s="348"/>
      <c r="K36" s="349" t="s">
        <v>89</v>
      </c>
      <c r="L36" s="350"/>
      <c r="M36" s="351" t="s">
        <v>551</v>
      </c>
      <c r="N36" s="347" t="s">
        <v>588</v>
      </c>
      <c r="O36" s="348"/>
      <c r="P36" s="349" t="s">
        <v>89</v>
      </c>
      <c r="Q36" s="350"/>
      <c r="R36" s="359" t="s">
        <v>615</v>
      </c>
      <c r="S36" s="347" t="s">
        <v>618</v>
      </c>
      <c r="T36" s="348">
        <v>21</v>
      </c>
      <c r="U36" s="349" t="s">
        <v>89</v>
      </c>
      <c r="V36" s="350">
        <v>10</v>
      </c>
      <c r="W36" s="359" t="s">
        <v>596</v>
      </c>
      <c r="X36" s="154"/>
    </row>
    <row r="37" spans="1:24">
      <c r="A37" s="154"/>
      <c r="B37" s="176"/>
      <c r="C37" s="302"/>
      <c r="D37" s="337">
        <f>IF(E37&gt;G37,1,0)+IF(E38&gt;G38,1,0)+IF(E39&gt;G39,1,0)</f>
        <v>2</v>
      </c>
      <c r="E37" s="338">
        <v>21</v>
      </c>
      <c r="F37" s="339" t="s">
        <v>89</v>
      </c>
      <c r="G37" s="340">
        <v>13</v>
      </c>
      <c r="H37" s="341">
        <f t="shared" ref="H37" si="54">IF(E37&lt;G37,1,0)+IF(E38&lt;G38,1,0)+IF(E39&lt;G39,1,0)</f>
        <v>0</v>
      </c>
      <c r="I37" s="337">
        <f t="shared" ref="I37" si="55">IF(J37&gt;L37,1,0)+IF(J38&gt;L38,1,0)+IF(J39&gt;L39,1,0)</f>
        <v>0</v>
      </c>
      <c r="J37" s="338">
        <v>8</v>
      </c>
      <c r="K37" s="339" t="s">
        <v>89</v>
      </c>
      <c r="L37" s="340">
        <v>21</v>
      </c>
      <c r="M37" s="341">
        <f>IF(J37&lt;L37,1,0)+IF(J38&lt;L38,1,0)+IF(J39&lt;L39,1,0)</f>
        <v>2</v>
      </c>
      <c r="N37" s="337">
        <f t="shared" ref="N37" si="56">IF(O37&gt;Q37,1,0)+IF(O38&gt;Q38,1,0)+IF(O39&gt;Q39,1,0)</f>
        <v>1</v>
      </c>
      <c r="O37" s="338">
        <v>21</v>
      </c>
      <c r="P37" s="339" t="s">
        <v>89</v>
      </c>
      <c r="Q37" s="340">
        <v>14</v>
      </c>
      <c r="R37" s="360">
        <f t="shared" ref="R37" si="57">IF(O37&lt;Q37,1,0)+IF(O38&lt;Q38,1,0)+IF(O39&lt;Q39,1,0)</f>
        <v>2</v>
      </c>
      <c r="S37" s="337">
        <f t="shared" ref="S37" si="58">IF(T37&gt;V37,1,0)+IF(T38&gt;V38,1,0)+IF(T39&gt;V39,1,0)</f>
        <v>1</v>
      </c>
      <c r="T37" s="338">
        <v>21</v>
      </c>
      <c r="U37" s="339" t="s">
        <v>89</v>
      </c>
      <c r="V37" s="340">
        <v>23</v>
      </c>
      <c r="W37" s="360">
        <f t="shared" ref="W37" si="59">IF(T37&lt;V37,1,0)+IF(T38&lt;V38,1,0)+IF(T39&lt;V39,1,0)</f>
        <v>2</v>
      </c>
      <c r="X37" s="154"/>
    </row>
    <row r="38" spans="1:24">
      <c r="A38" s="154"/>
      <c r="B38" s="174" t="s">
        <v>92</v>
      </c>
      <c r="C38" s="300"/>
      <c r="D38" s="342" t="s">
        <v>545</v>
      </c>
      <c r="E38" s="343">
        <v>21</v>
      </c>
      <c r="F38" s="344" t="s">
        <v>89</v>
      </c>
      <c r="G38" s="345">
        <v>6</v>
      </c>
      <c r="H38" s="346" t="s">
        <v>571</v>
      </c>
      <c r="I38" s="342" t="s">
        <v>557</v>
      </c>
      <c r="J38" s="343">
        <v>8</v>
      </c>
      <c r="K38" s="344" t="s">
        <v>89</v>
      </c>
      <c r="L38" s="345">
        <v>21</v>
      </c>
      <c r="M38" s="346" t="s">
        <v>554</v>
      </c>
      <c r="N38" s="342" t="s">
        <v>589</v>
      </c>
      <c r="O38" s="343">
        <v>19</v>
      </c>
      <c r="P38" s="344" t="s">
        <v>89</v>
      </c>
      <c r="Q38" s="345">
        <v>21</v>
      </c>
      <c r="R38" s="358" t="s">
        <v>613</v>
      </c>
      <c r="S38" s="342" t="s">
        <v>605</v>
      </c>
      <c r="T38" s="343">
        <v>21</v>
      </c>
      <c r="U38" s="344" t="s">
        <v>89</v>
      </c>
      <c r="V38" s="345">
        <v>9</v>
      </c>
      <c r="W38" s="358" t="s">
        <v>593</v>
      </c>
      <c r="X38" s="154"/>
    </row>
    <row r="39" spans="1:24">
      <c r="A39" s="154"/>
      <c r="B39" s="179"/>
      <c r="C39" s="301"/>
      <c r="D39" s="347"/>
      <c r="E39" s="348"/>
      <c r="F39" s="349" t="s">
        <v>89</v>
      </c>
      <c r="G39" s="350"/>
      <c r="H39" s="351"/>
      <c r="I39" s="347"/>
      <c r="J39" s="348"/>
      <c r="K39" s="349" t="s">
        <v>89</v>
      </c>
      <c r="L39" s="350"/>
      <c r="M39" s="351"/>
      <c r="N39" s="347"/>
      <c r="O39" s="348">
        <v>8</v>
      </c>
      <c r="P39" s="349" t="s">
        <v>89</v>
      </c>
      <c r="Q39" s="350">
        <v>21</v>
      </c>
      <c r="R39" s="359"/>
      <c r="S39" s="347"/>
      <c r="T39" s="348">
        <v>20</v>
      </c>
      <c r="U39" s="349" t="s">
        <v>89</v>
      </c>
      <c r="V39" s="350">
        <v>22</v>
      </c>
      <c r="W39" s="359"/>
      <c r="X39" s="154"/>
    </row>
    <row r="40" spans="1:24">
      <c r="A40" s="154"/>
      <c r="B40" s="174"/>
      <c r="C40" s="300"/>
      <c r="D40" s="337">
        <f>IF(E40&gt;G40,1,0)+IF(E41&gt;G41,1,0)+IF(E42&gt;G42,1,0)</f>
        <v>2</v>
      </c>
      <c r="E40" s="338">
        <v>21</v>
      </c>
      <c r="F40" s="339" t="s">
        <v>89</v>
      </c>
      <c r="G40" s="340">
        <v>13</v>
      </c>
      <c r="H40" s="341">
        <f t="shared" ref="H40" si="60">IF(E40&lt;G40,1,0)+IF(E41&lt;G41,1,0)+IF(E42&lt;G42,1,0)</f>
        <v>0</v>
      </c>
      <c r="I40" s="337">
        <f t="shared" ref="I40" si="61">IF(J40&gt;L40,1,0)+IF(J41&gt;L41,1,0)+IF(J42&gt;L42,1,0)</f>
        <v>0</v>
      </c>
      <c r="J40" s="338">
        <v>16</v>
      </c>
      <c r="K40" s="339" t="s">
        <v>89</v>
      </c>
      <c r="L40" s="340">
        <v>21</v>
      </c>
      <c r="M40" s="341">
        <f>IF(J40&lt;L40,1,0)+IF(J41&lt;L41,1,0)+IF(J42&lt;L42,1,0)</f>
        <v>2</v>
      </c>
      <c r="N40" s="337">
        <f t="shared" ref="N40" si="62">IF(O40&gt;Q40,1,0)+IF(O41&gt;Q41,1,0)+IF(O42&gt;Q42,1,0)</f>
        <v>1</v>
      </c>
      <c r="O40" s="338">
        <v>19</v>
      </c>
      <c r="P40" s="339" t="s">
        <v>89</v>
      </c>
      <c r="Q40" s="340">
        <v>21</v>
      </c>
      <c r="R40" s="360">
        <f t="shared" ref="R40" si="63">IF(O40&lt;Q40,1,0)+IF(O41&lt;Q41,1,0)+IF(O42&lt;Q42,1,0)</f>
        <v>2</v>
      </c>
      <c r="S40" s="337">
        <f t="shared" ref="S40" si="64">IF(T40&gt;V40,1,0)+IF(T41&gt;V41,1,0)+IF(T42&gt;V42,1,0)</f>
        <v>2</v>
      </c>
      <c r="T40" s="338">
        <v>22</v>
      </c>
      <c r="U40" s="339" t="s">
        <v>89</v>
      </c>
      <c r="V40" s="340">
        <v>20</v>
      </c>
      <c r="W40" s="360">
        <f t="shared" ref="W40" si="65">IF(T40&lt;V40,1,0)+IF(T41&lt;V41,1,0)+IF(T42&lt;V42,1,0)</f>
        <v>0</v>
      </c>
      <c r="X40" s="154"/>
    </row>
    <row r="41" spans="1:24">
      <c r="A41" s="154"/>
      <c r="B41" s="174" t="s">
        <v>93</v>
      </c>
      <c r="C41" s="300"/>
      <c r="D41" s="342" t="s">
        <v>541</v>
      </c>
      <c r="E41" s="343">
        <v>21</v>
      </c>
      <c r="F41" s="344" t="s">
        <v>89</v>
      </c>
      <c r="G41" s="345">
        <v>19</v>
      </c>
      <c r="H41" s="346" t="s">
        <v>569</v>
      </c>
      <c r="I41" s="342" t="s">
        <v>563</v>
      </c>
      <c r="J41" s="343">
        <v>16</v>
      </c>
      <c r="K41" s="344" t="s">
        <v>89</v>
      </c>
      <c r="L41" s="345">
        <v>21</v>
      </c>
      <c r="M41" s="346" t="s">
        <v>552</v>
      </c>
      <c r="N41" s="342" t="s">
        <v>585</v>
      </c>
      <c r="O41" s="343">
        <v>21</v>
      </c>
      <c r="P41" s="344" t="s">
        <v>89</v>
      </c>
      <c r="Q41" s="345">
        <v>17</v>
      </c>
      <c r="R41" s="358" t="s">
        <v>614</v>
      </c>
      <c r="S41" s="342" t="s">
        <v>601</v>
      </c>
      <c r="T41" s="343">
        <v>21</v>
      </c>
      <c r="U41" s="344" t="s">
        <v>89</v>
      </c>
      <c r="V41" s="345">
        <v>19</v>
      </c>
      <c r="W41" s="358" t="s">
        <v>600</v>
      </c>
      <c r="X41" s="154"/>
    </row>
    <row r="42" spans="1:24">
      <c r="A42" s="154"/>
      <c r="B42" s="174"/>
      <c r="C42" s="300"/>
      <c r="D42" s="347" t="s">
        <v>546</v>
      </c>
      <c r="E42" s="348"/>
      <c r="F42" s="349" t="s">
        <v>89</v>
      </c>
      <c r="G42" s="350"/>
      <c r="H42" s="351" t="s">
        <v>567</v>
      </c>
      <c r="I42" s="347" t="s">
        <v>559</v>
      </c>
      <c r="J42" s="348"/>
      <c r="K42" s="349" t="s">
        <v>89</v>
      </c>
      <c r="L42" s="350"/>
      <c r="M42" s="351" t="s">
        <v>553</v>
      </c>
      <c r="N42" s="347" t="s">
        <v>590</v>
      </c>
      <c r="O42" s="348">
        <v>10</v>
      </c>
      <c r="P42" s="349" t="s">
        <v>89</v>
      </c>
      <c r="Q42" s="350">
        <v>21</v>
      </c>
      <c r="R42" s="359" t="s">
        <v>611</v>
      </c>
      <c r="S42" s="347" t="s">
        <v>604</v>
      </c>
      <c r="T42" s="348"/>
      <c r="U42" s="349" t="s">
        <v>89</v>
      </c>
      <c r="V42" s="350"/>
      <c r="W42" s="359" t="s">
        <v>595</v>
      </c>
      <c r="X42" s="154"/>
    </row>
    <row r="43" spans="1:24">
      <c r="A43" s="154"/>
      <c r="B43" s="176"/>
      <c r="C43" s="302"/>
      <c r="D43" s="337">
        <f>IF(E43&gt;G43,1,0)+IF(E44&gt;G44,1,0)+IF(E45&gt;G45,1,0)</f>
        <v>2</v>
      </c>
      <c r="E43" s="338">
        <v>21</v>
      </c>
      <c r="F43" s="339" t="s">
        <v>89</v>
      </c>
      <c r="G43" s="340">
        <v>13</v>
      </c>
      <c r="H43" s="341">
        <f t="shared" ref="H43" si="66">IF(E43&lt;G43,1,0)+IF(E44&lt;G44,1,0)+IF(E45&lt;G45,1,0)</f>
        <v>0</v>
      </c>
      <c r="I43" s="337">
        <f t="shared" ref="I43" si="67">IF(J43&gt;L43,1,0)+IF(J44&gt;L44,1,0)+IF(J45&gt;L45,1,0)</f>
        <v>2</v>
      </c>
      <c r="J43" s="338">
        <v>21</v>
      </c>
      <c r="K43" s="339" t="s">
        <v>89</v>
      </c>
      <c r="L43" s="340">
        <v>11</v>
      </c>
      <c r="M43" s="341">
        <f>IF(J43&lt;L43,1,0)+IF(J44&lt;L44,1,0)+IF(J45&lt;L45,1,0)</f>
        <v>0</v>
      </c>
      <c r="N43" s="337">
        <f t="shared" ref="N43" si="68">IF(O43&gt;Q43,1,0)+IF(O44&gt;Q44,1,0)+IF(O45&gt;Q45,1,0)</f>
        <v>0</v>
      </c>
      <c r="O43" s="338">
        <v>15</v>
      </c>
      <c r="P43" s="339" t="s">
        <v>89</v>
      </c>
      <c r="Q43" s="340">
        <v>21</v>
      </c>
      <c r="R43" s="360">
        <f t="shared" ref="R43" si="69">IF(O43&lt;Q43,1,0)+IF(O44&lt;Q44,1,0)+IF(O45&lt;Q45,1,0)</f>
        <v>2</v>
      </c>
      <c r="S43" s="337">
        <f t="shared" ref="S43" si="70">IF(T43&gt;V43,1,0)+IF(T44&gt;V44,1,0)+IF(T45&gt;V45,1,0)</f>
        <v>2</v>
      </c>
      <c r="T43" s="338">
        <v>21</v>
      </c>
      <c r="U43" s="339" t="s">
        <v>89</v>
      </c>
      <c r="V43" s="340">
        <v>15</v>
      </c>
      <c r="W43" s="360">
        <f t="shared" ref="W43" si="71">IF(T43&lt;V43,1,0)+IF(T44&lt;V44,1,0)+IF(T45&lt;V45,1,0)</f>
        <v>0</v>
      </c>
      <c r="X43" s="154"/>
    </row>
    <row r="44" spans="1:24">
      <c r="A44" s="154"/>
      <c r="B44" s="174" t="s">
        <v>94</v>
      </c>
      <c r="C44" s="300"/>
      <c r="D44" s="342" t="s">
        <v>542</v>
      </c>
      <c r="E44" s="343">
        <v>25</v>
      </c>
      <c r="F44" s="344" t="s">
        <v>89</v>
      </c>
      <c r="G44" s="345">
        <v>23</v>
      </c>
      <c r="H44" s="346" t="s">
        <v>565</v>
      </c>
      <c r="I44" s="342" t="s">
        <v>561</v>
      </c>
      <c r="J44" s="343">
        <v>21</v>
      </c>
      <c r="K44" s="344" t="s">
        <v>89</v>
      </c>
      <c r="L44" s="345">
        <v>13</v>
      </c>
      <c r="M44" s="346" t="s">
        <v>575</v>
      </c>
      <c r="N44" s="342" t="s">
        <v>586</v>
      </c>
      <c r="O44" s="343">
        <v>12</v>
      </c>
      <c r="P44" s="344" t="s">
        <v>89</v>
      </c>
      <c r="Q44" s="345">
        <v>21</v>
      </c>
      <c r="R44" s="358" t="s">
        <v>610</v>
      </c>
      <c r="S44" s="342" t="s">
        <v>607</v>
      </c>
      <c r="T44" s="343">
        <v>21</v>
      </c>
      <c r="U44" s="344" t="s">
        <v>89</v>
      </c>
      <c r="V44" s="345">
        <v>13</v>
      </c>
      <c r="W44" s="358" t="s">
        <v>597</v>
      </c>
      <c r="X44" s="154"/>
    </row>
    <row r="45" spans="1:24">
      <c r="A45" s="154"/>
      <c r="B45" s="179"/>
      <c r="C45" s="301"/>
      <c r="D45" s="347"/>
      <c r="E45" s="348"/>
      <c r="F45" s="349" t="s">
        <v>89</v>
      </c>
      <c r="G45" s="350"/>
      <c r="H45" s="351"/>
      <c r="I45" s="347"/>
      <c r="J45" s="348"/>
      <c r="K45" s="349" t="s">
        <v>89</v>
      </c>
      <c r="L45" s="350"/>
      <c r="M45" s="351"/>
      <c r="N45" s="347"/>
      <c r="O45" s="348"/>
      <c r="P45" s="349" t="s">
        <v>89</v>
      </c>
      <c r="Q45" s="350"/>
      <c r="R45" s="359"/>
      <c r="S45" s="347"/>
      <c r="T45" s="348"/>
      <c r="U45" s="349" t="s">
        <v>89</v>
      </c>
      <c r="V45" s="350"/>
      <c r="W45" s="359"/>
      <c r="X45" s="154"/>
    </row>
    <row r="46" spans="1:24">
      <c r="A46" s="154"/>
      <c r="B46" s="174"/>
      <c r="C46" s="300"/>
      <c r="D46" s="337">
        <f>IF(E46&gt;G46,1,0)+IF(E47&gt;G47,1,0)+IF(E48&gt;G48,1,0)</f>
        <v>2</v>
      </c>
      <c r="E46" s="338">
        <v>21</v>
      </c>
      <c r="F46" s="339" t="s">
        <v>89</v>
      </c>
      <c r="G46" s="340">
        <v>16</v>
      </c>
      <c r="H46" s="341">
        <f t="shared" ref="H46" si="72">IF(E46&lt;G46,1,0)+IF(E47&lt;G47,1,0)+IF(E48&lt;G48,1,0)</f>
        <v>0</v>
      </c>
      <c r="I46" s="337">
        <f t="shared" ref="I46" si="73">IF(J46&gt;L46,1,0)+IF(J47&gt;L47,1,0)+IF(J48&gt;L48,1,0)</f>
        <v>2</v>
      </c>
      <c r="J46" s="338">
        <v>21</v>
      </c>
      <c r="K46" s="339" t="s">
        <v>89</v>
      </c>
      <c r="L46" s="340">
        <v>10</v>
      </c>
      <c r="M46" s="341">
        <f>IF(J46&lt;L46,1,0)+IF(J47&lt;L47,1,0)+IF(J48&lt;L48,1,0)</f>
        <v>0</v>
      </c>
      <c r="N46" s="337">
        <f t="shared" ref="N46" si="74">IF(O46&gt;Q46,1,0)+IF(O47&gt;Q47,1,0)+IF(O48&gt;Q48,1,0)</f>
        <v>1</v>
      </c>
      <c r="O46" s="338">
        <v>17</v>
      </c>
      <c r="P46" s="339" t="s">
        <v>89</v>
      </c>
      <c r="Q46" s="340">
        <v>21</v>
      </c>
      <c r="R46" s="360">
        <f t="shared" ref="R46" si="75">IF(O46&lt;Q46,1,0)+IF(O47&lt;Q47,1,0)+IF(O48&lt;Q48,1,0)</f>
        <v>2</v>
      </c>
      <c r="S46" s="337">
        <f t="shared" ref="S46" si="76">IF(T46&gt;V46,1,0)+IF(T47&gt;V47,1,0)+IF(T48&gt;V48,1,0)</f>
        <v>0</v>
      </c>
      <c r="T46" s="338">
        <v>18</v>
      </c>
      <c r="U46" s="339" t="s">
        <v>89</v>
      </c>
      <c r="V46" s="340">
        <v>21</v>
      </c>
      <c r="W46" s="360">
        <f t="shared" ref="W46" si="77">IF(T46&lt;V46,1,0)+IF(T47&lt;V47,1,0)+IF(T48&lt;V48,1,0)</f>
        <v>2</v>
      </c>
      <c r="X46" s="154"/>
    </row>
    <row r="47" spans="1:24">
      <c r="A47" s="154"/>
      <c r="B47" s="174" t="s">
        <v>95</v>
      </c>
      <c r="C47" s="300"/>
      <c r="D47" s="342" t="s">
        <v>544</v>
      </c>
      <c r="E47" s="343">
        <v>21</v>
      </c>
      <c r="F47" s="344" t="s">
        <v>89</v>
      </c>
      <c r="G47" s="345">
        <v>18</v>
      </c>
      <c r="H47" s="346" t="s">
        <v>568</v>
      </c>
      <c r="I47" s="342" t="s">
        <v>559</v>
      </c>
      <c r="J47" s="343">
        <v>21</v>
      </c>
      <c r="K47" s="344" t="s">
        <v>89</v>
      </c>
      <c r="L47" s="345">
        <v>10</v>
      </c>
      <c r="M47" s="346" t="s">
        <v>555</v>
      </c>
      <c r="N47" s="342" t="s">
        <v>591</v>
      </c>
      <c r="O47" s="343">
        <v>21</v>
      </c>
      <c r="P47" s="344" t="s">
        <v>89</v>
      </c>
      <c r="Q47" s="345">
        <v>14</v>
      </c>
      <c r="R47" s="358" t="s">
        <v>612</v>
      </c>
      <c r="S47" s="342" t="s">
        <v>603</v>
      </c>
      <c r="T47" s="343">
        <v>17</v>
      </c>
      <c r="U47" s="344" t="s">
        <v>89</v>
      </c>
      <c r="V47" s="345">
        <v>21</v>
      </c>
      <c r="W47" s="358" t="s">
        <v>596</v>
      </c>
      <c r="X47" s="154"/>
    </row>
    <row r="48" spans="1:24">
      <c r="A48" s="154"/>
      <c r="B48" s="174"/>
      <c r="C48" s="300"/>
      <c r="D48" s="347"/>
      <c r="E48" s="348"/>
      <c r="F48" s="349" t="s">
        <v>89</v>
      </c>
      <c r="G48" s="350"/>
      <c r="H48" s="351"/>
      <c r="I48" s="347"/>
      <c r="J48" s="348"/>
      <c r="K48" s="349" t="s">
        <v>89</v>
      </c>
      <c r="L48" s="350"/>
      <c r="M48" s="351"/>
      <c r="N48" s="347"/>
      <c r="O48" s="348">
        <v>16</v>
      </c>
      <c r="P48" s="349" t="s">
        <v>89</v>
      </c>
      <c r="Q48" s="350">
        <v>21</v>
      </c>
      <c r="R48" s="359"/>
      <c r="S48" s="347"/>
      <c r="T48" s="348"/>
      <c r="U48" s="349" t="s">
        <v>89</v>
      </c>
      <c r="V48" s="350"/>
      <c r="W48" s="359"/>
      <c r="X48" s="154"/>
    </row>
    <row r="49" spans="1:24">
      <c r="A49" s="154"/>
      <c r="B49" s="176"/>
      <c r="C49" s="302"/>
      <c r="D49" s="337">
        <f>IF(E49&gt;G49,1,0)+IF(E50&gt;G50,1,0)+IF(E51&gt;G51,1,0)</f>
        <v>2</v>
      </c>
      <c r="E49" s="338">
        <v>21</v>
      </c>
      <c r="F49" s="339" t="s">
        <v>89</v>
      </c>
      <c r="G49" s="340">
        <v>17</v>
      </c>
      <c r="H49" s="341">
        <f t="shared" ref="H49" si="78">IF(E49&lt;G49,1,0)+IF(E50&lt;G50,1,0)+IF(E51&lt;G51,1,0)</f>
        <v>0</v>
      </c>
      <c r="I49" s="337">
        <f t="shared" ref="I49" si="79">IF(J49&gt;L49,1,0)+IF(J50&gt;L50,1,0)+IF(J51&gt;L51,1,0)</f>
        <v>0</v>
      </c>
      <c r="J49" s="338">
        <v>8</v>
      </c>
      <c r="K49" s="339" t="s">
        <v>89</v>
      </c>
      <c r="L49" s="340">
        <v>21</v>
      </c>
      <c r="M49" s="341">
        <f>IF(J49&lt;L49,1,0)+IF(J50&lt;L50,1,0)+IF(J51&lt;L51,1,0)</f>
        <v>2</v>
      </c>
      <c r="N49" s="337">
        <f t="shared" ref="N49" si="80">IF(O49&gt;Q49,1,0)+IF(O50&gt;Q50,1,0)+IF(O51&gt;Q51,1,0)</f>
        <v>0</v>
      </c>
      <c r="O49" s="338">
        <v>17</v>
      </c>
      <c r="P49" s="339" t="s">
        <v>89</v>
      </c>
      <c r="Q49" s="340">
        <v>21</v>
      </c>
      <c r="R49" s="360">
        <f t="shared" ref="R49" si="81">IF(O49&lt;Q49,1,0)+IF(O50&lt;Q50,1,0)+IF(O51&lt;Q51,1,0)</f>
        <v>2</v>
      </c>
      <c r="S49" s="337">
        <f t="shared" ref="S49" si="82">IF(T49&gt;V49,1,0)+IF(T50&gt;V50,1,0)+IF(T51&gt;V51,1,0)</f>
        <v>1</v>
      </c>
      <c r="T49" s="338">
        <v>19</v>
      </c>
      <c r="U49" s="339" t="s">
        <v>89</v>
      </c>
      <c r="V49" s="340">
        <v>21</v>
      </c>
      <c r="W49" s="360">
        <f t="shared" ref="W49" si="83">IF(T49&lt;V49,1,0)+IF(T50&lt;V50,1,0)+IF(T51&lt;V51,1,0)</f>
        <v>2</v>
      </c>
      <c r="X49" s="154"/>
    </row>
    <row r="50" spans="1:24">
      <c r="A50" s="154"/>
      <c r="B50" s="174" t="s">
        <v>96</v>
      </c>
      <c r="C50" s="300"/>
      <c r="D50" s="342" t="s">
        <v>545</v>
      </c>
      <c r="E50" s="343">
        <v>21</v>
      </c>
      <c r="F50" s="344" t="s">
        <v>89</v>
      </c>
      <c r="G50" s="345">
        <v>5</v>
      </c>
      <c r="H50" s="346" t="s">
        <v>572</v>
      </c>
      <c r="I50" s="342" t="s">
        <v>563</v>
      </c>
      <c r="J50" s="343">
        <v>11</v>
      </c>
      <c r="K50" s="344" t="s">
        <v>89</v>
      </c>
      <c r="L50" s="345">
        <v>21</v>
      </c>
      <c r="M50" s="346" t="s">
        <v>576</v>
      </c>
      <c r="N50" s="342" t="s">
        <v>592</v>
      </c>
      <c r="O50" s="343">
        <v>19</v>
      </c>
      <c r="P50" s="344" t="s">
        <v>89</v>
      </c>
      <c r="Q50" s="345">
        <v>21</v>
      </c>
      <c r="R50" s="358" t="s">
        <v>613</v>
      </c>
      <c r="S50" s="342" t="s">
        <v>606</v>
      </c>
      <c r="T50" s="343">
        <v>21</v>
      </c>
      <c r="U50" s="344" t="s">
        <v>89</v>
      </c>
      <c r="V50" s="345">
        <v>14</v>
      </c>
      <c r="W50" s="358" t="s">
        <v>593</v>
      </c>
      <c r="X50" s="154"/>
    </row>
    <row r="51" spans="1:24" ht="14.25" thickBot="1">
      <c r="A51" s="154"/>
      <c r="B51" s="193"/>
      <c r="C51" s="303"/>
      <c r="D51" s="361" t="s">
        <v>547</v>
      </c>
      <c r="E51" s="362"/>
      <c r="F51" s="363" t="s">
        <v>89</v>
      </c>
      <c r="G51" s="364"/>
      <c r="H51" s="365" t="s">
        <v>573</v>
      </c>
      <c r="I51" s="361" t="s">
        <v>558</v>
      </c>
      <c r="J51" s="362"/>
      <c r="K51" s="363" t="s">
        <v>89</v>
      </c>
      <c r="L51" s="364"/>
      <c r="M51" s="365" t="s">
        <v>554</v>
      </c>
      <c r="N51" s="361" t="s">
        <v>589</v>
      </c>
      <c r="O51" s="362"/>
      <c r="P51" s="363" t="s">
        <v>89</v>
      </c>
      <c r="Q51" s="364"/>
      <c r="R51" s="366" t="s">
        <v>614</v>
      </c>
      <c r="S51" s="361" t="s">
        <v>619</v>
      </c>
      <c r="T51" s="362">
        <v>14</v>
      </c>
      <c r="U51" s="363" t="s">
        <v>89</v>
      </c>
      <c r="V51" s="364">
        <v>21</v>
      </c>
      <c r="W51" s="366" t="s">
        <v>594</v>
      </c>
      <c r="X51" s="154"/>
    </row>
    <row r="52" spans="1:24" ht="18">
      <c r="A52" s="154"/>
      <c r="B52" s="176" t="s">
        <v>97</v>
      </c>
      <c r="C52" s="177"/>
      <c r="D52" s="180">
        <f>COUNTIF(D31:D51,2)</f>
        <v>7</v>
      </c>
      <c r="E52" s="181"/>
      <c r="F52" s="182" t="s">
        <v>89</v>
      </c>
      <c r="G52" s="183"/>
      <c r="H52" s="184">
        <f>COUNTIF(H31:H51,2)</f>
        <v>0</v>
      </c>
      <c r="I52" s="180">
        <f>COUNTIF(I31:I51,2)</f>
        <v>3</v>
      </c>
      <c r="J52" s="185"/>
      <c r="K52" s="182" t="s">
        <v>89</v>
      </c>
      <c r="L52" s="186"/>
      <c r="M52" s="187">
        <f>COUNTIF(M31:M51,2)</f>
        <v>4</v>
      </c>
      <c r="N52" s="180">
        <f>COUNTIF(N31:N51,2)</f>
        <v>1</v>
      </c>
      <c r="O52" s="181"/>
      <c r="P52" s="182" t="s">
        <v>89</v>
      </c>
      <c r="Q52" s="183"/>
      <c r="R52" s="184">
        <f>COUNTIF(R31:R51,2)</f>
        <v>6</v>
      </c>
      <c r="S52" s="180">
        <f>COUNTIF(S31:S51,2)</f>
        <v>4</v>
      </c>
      <c r="T52" s="181"/>
      <c r="U52" s="182" t="s">
        <v>89</v>
      </c>
      <c r="V52" s="183"/>
      <c r="W52" s="187">
        <f>COUNTIF(W31:W51,2)</f>
        <v>3</v>
      </c>
      <c r="X52" s="154"/>
    </row>
    <row r="53" spans="1:24" ht="18">
      <c r="A53" s="154"/>
      <c r="B53" s="174" t="s">
        <v>52</v>
      </c>
      <c r="C53" s="175"/>
      <c r="D53" s="188">
        <f>SUM(D31:D51)</f>
        <v>14</v>
      </c>
      <c r="E53" s="183"/>
      <c r="F53" s="189" t="s">
        <v>98</v>
      </c>
      <c r="G53" s="183"/>
      <c r="H53" s="190">
        <f>SUM(H31:H51)</f>
        <v>1</v>
      </c>
      <c r="I53" s="188">
        <f>SUM(I31:I51)</f>
        <v>6</v>
      </c>
      <c r="J53" s="186"/>
      <c r="K53" s="189" t="s">
        <v>98</v>
      </c>
      <c r="L53" s="186"/>
      <c r="M53" s="191">
        <f>SUM(M31:M51)</f>
        <v>8</v>
      </c>
      <c r="N53" s="188">
        <f>SUM(N31:N51)</f>
        <v>5</v>
      </c>
      <c r="O53" s="192"/>
      <c r="P53" s="189" t="s">
        <v>98</v>
      </c>
      <c r="Q53" s="192"/>
      <c r="R53" s="190">
        <f>SUM(R31:R51)</f>
        <v>13</v>
      </c>
      <c r="S53" s="188">
        <f>SUM(S31:S51)</f>
        <v>10</v>
      </c>
      <c r="T53" s="192"/>
      <c r="U53" s="189" t="s">
        <v>98</v>
      </c>
      <c r="V53" s="192"/>
      <c r="W53" s="191">
        <f>SUM(W31:W51)</f>
        <v>8</v>
      </c>
      <c r="X53" s="154"/>
    </row>
    <row r="54" spans="1:24" ht="18.75" thickBot="1">
      <c r="A54" s="154"/>
      <c r="B54" s="193" t="s">
        <v>99</v>
      </c>
      <c r="C54" s="194"/>
      <c r="D54" s="195">
        <f>SUM(E31:E51)</f>
        <v>318</v>
      </c>
      <c r="E54" s="196"/>
      <c r="F54" s="197" t="s">
        <v>98</v>
      </c>
      <c r="G54" s="198"/>
      <c r="H54" s="199">
        <f>SUM(G31:G51)</f>
        <v>224</v>
      </c>
      <c r="I54" s="195">
        <f>SUM(J31:J51)</f>
        <v>231</v>
      </c>
      <c r="J54" s="200"/>
      <c r="K54" s="197" t="s">
        <v>98</v>
      </c>
      <c r="L54" s="201"/>
      <c r="M54" s="202">
        <f>SUM(L31:L51)</f>
        <v>240</v>
      </c>
      <c r="N54" s="195">
        <f>SUM(O31:O51)</f>
        <v>310</v>
      </c>
      <c r="O54" s="203"/>
      <c r="P54" s="197" t="s">
        <v>98</v>
      </c>
      <c r="Q54" s="204"/>
      <c r="R54" s="199">
        <f>SUM(Q31:Q51)</f>
        <v>345</v>
      </c>
      <c r="S54" s="195">
        <f>SUM(T31:T51)</f>
        <v>353</v>
      </c>
      <c r="T54" s="203"/>
      <c r="U54" s="197" t="s">
        <v>98</v>
      </c>
      <c r="V54" s="204"/>
      <c r="W54" s="202">
        <f>SUM(V31:V51)</f>
        <v>321</v>
      </c>
      <c r="X54" s="154"/>
    </row>
    <row r="55" spans="1:24" ht="14.25" thickBot="1">
      <c r="A55" s="208"/>
      <c r="B55" s="205" t="s">
        <v>105</v>
      </c>
      <c r="C55" s="206"/>
      <c r="D55" s="163" t="s">
        <v>106</v>
      </c>
      <c r="E55" s="164"/>
      <c r="F55" s="164"/>
      <c r="G55" s="164"/>
      <c r="H55" s="164"/>
      <c r="I55" s="164" t="s">
        <v>107</v>
      </c>
      <c r="J55" s="164"/>
      <c r="K55" s="164"/>
      <c r="L55" s="164"/>
      <c r="M55" s="165"/>
      <c r="N55" s="163" t="s">
        <v>108</v>
      </c>
      <c r="O55" s="164"/>
      <c r="P55" s="164"/>
      <c r="Q55" s="164"/>
      <c r="R55" s="164"/>
      <c r="S55" s="164" t="s">
        <v>109</v>
      </c>
      <c r="T55" s="164"/>
      <c r="U55" s="164"/>
      <c r="V55" s="164"/>
      <c r="W55" s="165"/>
      <c r="X55" s="154"/>
    </row>
    <row r="56" spans="1:24" s="212" customFormat="1" ht="14.25" thickBot="1">
      <c r="A56" s="208"/>
      <c r="B56" s="426" t="s">
        <v>88</v>
      </c>
      <c r="C56" s="427"/>
      <c r="D56" s="166" t="str">
        <f>D30</f>
        <v>緑クラブ</v>
      </c>
      <c r="E56" s="209">
        <f>IF(D78&lt;4,0,1)</f>
        <v>1</v>
      </c>
      <c r="F56" s="170"/>
      <c r="G56" s="210">
        <f>IF(H78&lt;4,0,1)</f>
        <v>0</v>
      </c>
      <c r="H56" s="170" t="str">
        <f>I30</f>
        <v>ボンボヌールBC</v>
      </c>
      <c r="I56" s="211" t="str">
        <f>M30</f>
        <v>Shake</v>
      </c>
      <c r="J56" s="170">
        <f>IF(I78&lt;4,0,1)</f>
        <v>1</v>
      </c>
      <c r="K56" s="170"/>
      <c r="L56" s="210">
        <f>IF(M78&lt;4,0,1)</f>
        <v>0</v>
      </c>
      <c r="M56" s="171" t="str">
        <f>H30</f>
        <v>CLUB　K2</v>
      </c>
      <c r="N56" s="211" t="str">
        <f>N30</f>
        <v>HOT SHOT</v>
      </c>
      <c r="O56" s="209">
        <f>IF(N78&lt;4,0,1)</f>
        <v>0</v>
      </c>
      <c r="P56" s="170"/>
      <c r="Q56" s="210">
        <f>IF(R78&lt;4,0,1)</f>
        <v>1</v>
      </c>
      <c r="R56" s="172" t="str">
        <f>S30</f>
        <v>オールドラック</v>
      </c>
      <c r="S56" s="211" t="str">
        <f>W30</f>
        <v>三春台クラブ</v>
      </c>
      <c r="T56" s="209">
        <f>IF(S78&lt;4,0,1)</f>
        <v>0</v>
      </c>
      <c r="U56" s="170"/>
      <c r="V56" s="210">
        <f>IF(W78&lt;4,0,1)</f>
        <v>1</v>
      </c>
      <c r="W56" s="173" t="str">
        <f>R30</f>
        <v>FLYING PENGUINS</v>
      </c>
      <c r="X56" s="208"/>
    </row>
    <row r="57" spans="1:24">
      <c r="A57" s="154"/>
      <c r="B57" s="369"/>
      <c r="C57" s="370"/>
      <c r="D57" s="352">
        <f>IF(E57&gt;G57,1,0)+IF(E58&gt;G58,1,0)+IF(E59&gt;G59,1,0)</f>
        <v>2</v>
      </c>
      <c r="E57" s="353">
        <v>21</v>
      </c>
      <c r="F57" s="354" t="s">
        <v>89</v>
      </c>
      <c r="G57" s="355">
        <v>14</v>
      </c>
      <c r="H57" s="356">
        <f>IF(E57&lt;G57,1,0)+IF(E58&lt;G58,1,0)+IF(E59&lt;G59,1,0)</f>
        <v>0</v>
      </c>
      <c r="I57" s="352">
        <f t="shared" ref="I57" si="84">IF(J57&gt;L57,1,0)+IF(J58&gt;L58,1,0)+IF(J59&gt;L59,1,0)</f>
        <v>2</v>
      </c>
      <c r="J57" s="353">
        <v>14</v>
      </c>
      <c r="K57" s="354" t="s">
        <v>89</v>
      </c>
      <c r="L57" s="355">
        <v>21</v>
      </c>
      <c r="M57" s="356">
        <f t="shared" ref="M57" si="85">IF(J57&lt;L57,1,0)+IF(J58&lt;L58,1,0)+IF(J59&lt;L59,1,0)</f>
        <v>1</v>
      </c>
      <c r="N57" s="352">
        <f t="shared" ref="N57" si="86">IF(O57&gt;Q57,1,0)+IF(O58&gt;Q58,1,0)+IF(O59&gt;Q59,1,0)</f>
        <v>2</v>
      </c>
      <c r="O57" s="353">
        <v>18</v>
      </c>
      <c r="P57" s="354" t="s">
        <v>89</v>
      </c>
      <c r="Q57" s="355">
        <v>21</v>
      </c>
      <c r="R57" s="356">
        <f t="shared" ref="R57" si="87">IF(O57&lt;Q57,1,0)+IF(O58&lt;Q58,1,0)+IF(O59&lt;Q59,1,0)</f>
        <v>1</v>
      </c>
      <c r="S57" s="352">
        <f t="shared" ref="S57" si="88">IF(T57&gt;V57,1,0)+IF(T58&gt;V58,1,0)+IF(T59&gt;V59,1,0)</f>
        <v>1</v>
      </c>
      <c r="T57" s="353">
        <v>21</v>
      </c>
      <c r="U57" s="354" t="s">
        <v>89</v>
      </c>
      <c r="V57" s="355">
        <v>18</v>
      </c>
      <c r="W57" s="357">
        <f t="shared" ref="W57" si="89">IF(T57&lt;V57,1,0)+IF(T58&lt;V58,1,0)+IF(T59&lt;V59,1,0)</f>
        <v>2</v>
      </c>
      <c r="X57" s="154"/>
    </row>
    <row r="58" spans="1:24">
      <c r="A58" s="154"/>
      <c r="B58" s="174" t="s">
        <v>90</v>
      </c>
      <c r="C58" s="300"/>
      <c r="D58" s="342" t="s">
        <v>541</v>
      </c>
      <c r="E58" s="343">
        <v>21</v>
      </c>
      <c r="F58" s="344" t="s">
        <v>89</v>
      </c>
      <c r="G58" s="345">
        <v>12</v>
      </c>
      <c r="H58" s="346" t="s">
        <v>563</v>
      </c>
      <c r="I58" s="342" t="s">
        <v>548</v>
      </c>
      <c r="J58" s="343">
        <v>25</v>
      </c>
      <c r="K58" s="344" t="s">
        <v>89</v>
      </c>
      <c r="L58" s="345">
        <v>23</v>
      </c>
      <c r="M58" s="346" t="s">
        <v>565</v>
      </c>
      <c r="N58" s="342" t="s">
        <v>585</v>
      </c>
      <c r="O58" s="343">
        <v>21</v>
      </c>
      <c r="P58" s="344" t="s">
        <v>89</v>
      </c>
      <c r="Q58" s="345">
        <v>15</v>
      </c>
      <c r="R58" s="346" t="s">
        <v>621</v>
      </c>
      <c r="S58" s="342" t="s">
        <v>622</v>
      </c>
      <c r="T58" s="343">
        <v>7</v>
      </c>
      <c r="U58" s="344" t="s">
        <v>89</v>
      </c>
      <c r="V58" s="345">
        <v>21</v>
      </c>
      <c r="W58" s="358" t="s">
        <v>613</v>
      </c>
      <c r="X58" s="154"/>
    </row>
    <row r="59" spans="1:24">
      <c r="A59" s="154"/>
      <c r="B59" s="174"/>
      <c r="C59" s="301"/>
      <c r="D59" s="347" t="s">
        <v>577</v>
      </c>
      <c r="E59" s="348"/>
      <c r="F59" s="349" t="s">
        <v>89</v>
      </c>
      <c r="G59" s="350"/>
      <c r="H59" s="351" t="s">
        <v>557</v>
      </c>
      <c r="I59" s="347" t="s">
        <v>549</v>
      </c>
      <c r="J59" s="348">
        <v>21</v>
      </c>
      <c r="K59" s="349" t="s">
        <v>89</v>
      </c>
      <c r="L59" s="350">
        <v>14</v>
      </c>
      <c r="M59" s="351" t="s">
        <v>569</v>
      </c>
      <c r="N59" s="347" t="s">
        <v>589</v>
      </c>
      <c r="O59" s="348">
        <v>21</v>
      </c>
      <c r="P59" s="349" t="s">
        <v>89</v>
      </c>
      <c r="Q59" s="350">
        <v>13</v>
      </c>
      <c r="R59" s="351" t="s">
        <v>607</v>
      </c>
      <c r="S59" s="347" t="s">
        <v>623</v>
      </c>
      <c r="T59" s="348">
        <v>18</v>
      </c>
      <c r="U59" s="349" t="s">
        <v>89</v>
      </c>
      <c r="V59" s="350">
        <v>21</v>
      </c>
      <c r="W59" s="359" t="s">
        <v>614</v>
      </c>
      <c r="X59" s="154"/>
    </row>
    <row r="60" spans="1:24">
      <c r="A60" s="154"/>
      <c r="B60" s="176"/>
      <c r="C60" s="300"/>
      <c r="D60" s="337">
        <f>IF(E60&gt;G60,1,0)+IF(E61&gt;G61,1,0)+IF(E62&gt;G62,1,0)</f>
        <v>2</v>
      </c>
      <c r="E60" s="338">
        <v>19</v>
      </c>
      <c r="F60" s="339" t="s">
        <v>89</v>
      </c>
      <c r="G60" s="340">
        <v>21</v>
      </c>
      <c r="H60" s="341">
        <f>IF(E60&lt;G60,1,0)+IF(E61&lt;G61,1,0)+IF(E62&lt;G62,1,0)</f>
        <v>1</v>
      </c>
      <c r="I60" s="337">
        <f t="shared" ref="I60" si="90">IF(J60&gt;L60,1,0)+IF(J61&gt;L61,1,0)+IF(J62&gt;L62,1,0)</f>
        <v>2</v>
      </c>
      <c r="J60" s="338">
        <v>21</v>
      </c>
      <c r="K60" s="339" t="s">
        <v>89</v>
      </c>
      <c r="L60" s="340">
        <v>23</v>
      </c>
      <c r="M60" s="341">
        <f t="shared" ref="M60" si="91">IF(J60&lt;L60,1,0)+IF(J61&lt;L61,1,0)+IF(J62&lt;L62,1,0)</f>
        <v>1</v>
      </c>
      <c r="N60" s="337">
        <f t="shared" ref="N60" si="92">IF(O60&gt;Q60,1,0)+IF(O61&gt;Q61,1,0)+IF(O62&gt;Q62,1,0)</f>
        <v>1</v>
      </c>
      <c r="O60" s="338">
        <v>18</v>
      </c>
      <c r="P60" s="339" t="s">
        <v>89</v>
      </c>
      <c r="Q60" s="340">
        <v>21</v>
      </c>
      <c r="R60" s="341">
        <f t="shared" ref="R60" si="93">IF(O60&lt;Q60,1,0)+IF(O61&lt;Q61,1,0)+IF(O62&lt;Q62,1,0)</f>
        <v>2</v>
      </c>
      <c r="S60" s="337">
        <f t="shared" ref="S60" si="94">IF(T60&gt;V60,1,0)+IF(T61&gt;V61,1,0)+IF(T62&gt;V62,1,0)</f>
        <v>0</v>
      </c>
      <c r="T60" s="338">
        <v>18</v>
      </c>
      <c r="U60" s="339" t="s">
        <v>89</v>
      </c>
      <c r="V60" s="340">
        <v>21</v>
      </c>
      <c r="W60" s="360">
        <f t="shared" ref="W60" si="95">IF(T60&lt;V60,1,0)+IF(T61&lt;V61,1,0)+IF(T62&lt;V62,1,0)</f>
        <v>2</v>
      </c>
      <c r="X60" s="154"/>
    </row>
    <row r="61" spans="1:24">
      <c r="A61" s="154"/>
      <c r="B61" s="174" t="s">
        <v>91</v>
      </c>
      <c r="C61" s="300"/>
      <c r="D61" s="342" t="s">
        <v>543</v>
      </c>
      <c r="E61" s="343">
        <v>21</v>
      </c>
      <c r="F61" s="344" t="s">
        <v>89</v>
      </c>
      <c r="G61" s="345">
        <v>15</v>
      </c>
      <c r="H61" s="346" t="s">
        <v>559</v>
      </c>
      <c r="I61" s="342" t="s">
        <v>551</v>
      </c>
      <c r="J61" s="343">
        <v>21</v>
      </c>
      <c r="K61" s="344" t="s">
        <v>89</v>
      </c>
      <c r="L61" s="345">
        <v>13</v>
      </c>
      <c r="M61" s="346" t="s">
        <v>567</v>
      </c>
      <c r="N61" s="342" t="s">
        <v>590</v>
      </c>
      <c r="O61" s="343">
        <v>21</v>
      </c>
      <c r="P61" s="344" t="s">
        <v>89</v>
      </c>
      <c r="Q61" s="345">
        <v>17</v>
      </c>
      <c r="R61" s="346" t="s">
        <v>604</v>
      </c>
      <c r="S61" s="342" t="s">
        <v>595</v>
      </c>
      <c r="T61" s="343">
        <v>18</v>
      </c>
      <c r="U61" s="344" t="s">
        <v>89</v>
      </c>
      <c r="V61" s="345">
        <v>21</v>
      </c>
      <c r="W61" s="358" t="s">
        <v>625</v>
      </c>
      <c r="X61" s="154"/>
    </row>
    <row r="62" spans="1:24">
      <c r="A62" s="154"/>
      <c r="B62" s="174"/>
      <c r="C62" s="300"/>
      <c r="D62" s="347" t="s">
        <v>544</v>
      </c>
      <c r="E62" s="348">
        <v>26</v>
      </c>
      <c r="F62" s="349" t="s">
        <v>89</v>
      </c>
      <c r="G62" s="350">
        <v>24</v>
      </c>
      <c r="H62" s="351" t="s">
        <v>562</v>
      </c>
      <c r="I62" s="347" t="s">
        <v>555</v>
      </c>
      <c r="J62" s="348">
        <v>21</v>
      </c>
      <c r="K62" s="349" t="s">
        <v>89</v>
      </c>
      <c r="L62" s="350">
        <v>15</v>
      </c>
      <c r="M62" s="351" t="s">
        <v>568</v>
      </c>
      <c r="N62" s="347" t="s">
        <v>588</v>
      </c>
      <c r="O62" s="348">
        <v>13</v>
      </c>
      <c r="P62" s="349" t="s">
        <v>89</v>
      </c>
      <c r="Q62" s="350">
        <v>21</v>
      </c>
      <c r="R62" s="351" t="s">
        <v>618</v>
      </c>
      <c r="S62" s="347" t="s">
        <v>596</v>
      </c>
      <c r="T62" s="348"/>
      <c r="U62" s="349" t="s">
        <v>89</v>
      </c>
      <c r="V62" s="350"/>
      <c r="W62" s="359" t="s">
        <v>626</v>
      </c>
      <c r="X62" s="154"/>
    </row>
    <row r="63" spans="1:24">
      <c r="A63" s="154"/>
      <c r="B63" s="176"/>
      <c r="C63" s="302"/>
      <c r="D63" s="337">
        <f>IF(E63&gt;G63,1,0)+IF(E64&gt;G64,1,0)+IF(E65&gt;G65,1,0)</f>
        <v>2</v>
      </c>
      <c r="E63" s="338">
        <v>21</v>
      </c>
      <c r="F63" s="339" t="s">
        <v>89</v>
      </c>
      <c r="G63" s="340">
        <v>10</v>
      </c>
      <c r="H63" s="341">
        <f>IF(E63&lt;G63,1,0)+IF(E64&lt;G64,1,0)+IF(E65&lt;G65,1,0)</f>
        <v>0</v>
      </c>
      <c r="I63" s="337">
        <f t="shared" ref="I63" si="96">IF(J63&gt;L63,1,0)+IF(J64&gt;L64,1,0)+IF(J65&gt;L65,1,0)</f>
        <v>2</v>
      </c>
      <c r="J63" s="338">
        <v>21</v>
      </c>
      <c r="K63" s="339" t="s">
        <v>89</v>
      </c>
      <c r="L63" s="340">
        <v>14</v>
      </c>
      <c r="M63" s="341">
        <f t="shared" ref="M63" si="97">IF(J63&lt;L63,1,0)+IF(J64&lt;L64,1,0)+IF(J65&lt;L65,1,0)</f>
        <v>0</v>
      </c>
      <c r="N63" s="337">
        <f t="shared" ref="N63" si="98">IF(O63&gt;Q63,1,0)+IF(O64&gt;Q64,1,0)+IF(O65&gt;Q65,1,0)</f>
        <v>2</v>
      </c>
      <c r="O63" s="338">
        <v>21</v>
      </c>
      <c r="P63" s="339" t="s">
        <v>89</v>
      </c>
      <c r="Q63" s="340">
        <v>16</v>
      </c>
      <c r="R63" s="341">
        <f t="shared" ref="R63" si="99">IF(O63&lt;Q63,1,0)+IF(O64&lt;Q64,1,0)+IF(O65&lt;Q65,1,0)</f>
        <v>1</v>
      </c>
      <c r="S63" s="337">
        <f t="shared" ref="S63" si="100">IF(T63&gt;V63,1,0)+IF(T64&gt;V64,1,0)+IF(T65&gt;V65,1,0)</f>
        <v>2</v>
      </c>
      <c r="T63" s="338">
        <v>21</v>
      </c>
      <c r="U63" s="339" t="s">
        <v>89</v>
      </c>
      <c r="V63" s="340">
        <v>13</v>
      </c>
      <c r="W63" s="360">
        <f t="shared" ref="W63" si="101">IF(T63&lt;V63,1,0)+IF(T64&lt;V64,1,0)+IF(T65&lt;V65,1,0)</f>
        <v>1</v>
      </c>
      <c r="X63" s="154"/>
    </row>
    <row r="64" spans="1:24">
      <c r="A64" s="154"/>
      <c r="B64" s="174" t="s">
        <v>92</v>
      </c>
      <c r="C64" s="300"/>
      <c r="D64" s="342" t="s">
        <v>545</v>
      </c>
      <c r="E64" s="343">
        <v>21</v>
      </c>
      <c r="F64" s="344" t="s">
        <v>89</v>
      </c>
      <c r="G64" s="345">
        <v>3</v>
      </c>
      <c r="H64" s="346" t="s">
        <v>558</v>
      </c>
      <c r="I64" s="342" t="s">
        <v>583</v>
      </c>
      <c r="J64" s="343">
        <v>21</v>
      </c>
      <c r="K64" s="344" t="s">
        <v>89</v>
      </c>
      <c r="L64" s="345">
        <v>11</v>
      </c>
      <c r="M64" s="346" t="s">
        <v>566</v>
      </c>
      <c r="N64" s="342" t="s">
        <v>586</v>
      </c>
      <c r="O64" s="343">
        <v>17</v>
      </c>
      <c r="P64" s="344" t="s">
        <v>89</v>
      </c>
      <c r="Q64" s="345">
        <v>21</v>
      </c>
      <c r="R64" s="346" t="s">
        <v>607</v>
      </c>
      <c r="S64" s="342" t="s">
        <v>593</v>
      </c>
      <c r="T64" s="343">
        <v>19</v>
      </c>
      <c r="U64" s="344" t="s">
        <v>89</v>
      </c>
      <c r="V64" s="345">
        <v>21</v>
      </c>
      <c r="W64" s="358" t="s">
        <v>613</v>
      </c>
      <c r="X64" s="154"/>
    </row>
    <row r="65" spans="1:24">
      <c r="A65" s="154"/>
      <c r="B65" s="179"/>
      <c r="C65" s="301"/>
      <c r="D65" s="347"/>
      <c r="E65" s="348"/>
      <c r="F65" s="349" t="s">
        <v>89</v>
      </c>
      <c r="G65" s="350"/>
      <c r="H65" s="351"/>
      <c r="I65" s="347"/>
      <c r="J65" s="348"/>
      <c r="K65" s="349" t="s">
        <v>89</v>
      </c>
      <c r="L65" s="350"/>
      <c r="M65" s="351"/>
      <c r="N65" s="347"/>
      <c r="O65" s="348">
        <v>21</v>
      </c>
      <c r="P65" s="349" t="s">
        <v>89</v>
      </c>
      <c r="Q65" s="350">
        <v>19</v>
      </c>
      <c r="R65" s="351"/>
      <c r="S65" s="347"/>
      <c r="T65" s="348">
        <v>21</v>
      </c>
      <c r="U65" s="349" t="s">
        <v>89</v>
      </c>
      <c r="V65" s="350">
        <v>16</v>
      </c>
      <c r="W65" s="359"/>
      <c r="X65" s="154"/>
    </row>
    <row r="66" spans="1:24">
      <c r="A66" s="154"/>
      <c r="B66" s="174"/>
      <c r="C66" s="300"/>
      <c r="D66" s="337">
        <f>IF(E66&gt;G66,1,0)+IF(E67&gt;G67,1,0)+IF(E68&gt;G68,1,0)</f>
        <v>2</v>
      </c>
      <c r="E66" s="338">
        <v>22</v>
      </c>
      <c r="F66" s="339" t="s">
        <v>89</v>
      </c>
      <c r="G66" s="340">
        <v>20</v>
      </c>
      <c r="H66" s="341">
        <f>IF(E66&lt;G66,1,0)+IF(E67&lt;G67,1,0)+IF(E68&lt;G68,1,0)</f>
        <v>0</v>
      </c>
      <c r="I66" s="337">
        <f t="shared" ref="I66" si="102">IF(J66&gt;L66,1,0)+IF(J67&gt;L67,1,0)+IF(J68&gt;L68,1,0)</f>
        <v>1</v>
      </c>
      <c r="J66" s="338">
        <v>21</v>
      </c>
      <c r="K66" s="339" t="s">
        <v>89</v>
      </c>
      <c r="L66" s="340">
        <v>23</v>
      </c>
      <c r="M66" s="341">
        <f t="shared" ref="M66" si="103">IF(J66&lt;L66,1,0)+IF(J67&lt;L67,1,0)+IF(J68&lt;L68,1,0)</f>
        <v>2</v>
      </c>
      <c r="N66" s="337">
        <f t="shared" ref="N66" si="104">IF(O66&gt;Q66,1,0)+IF(O67&gt;Q67,1,0)+IF(O68&gt;Q68,1,0)</f>
        <v>2</v>
      </c>
      <c r="O66" s="338">
        <v>21</v>
      </c>
      <c r="P66" s="339" t="s">
        <v>89</v>
      </c>
      <c r="Q66" s="340">
        <v>15</v>
      </c>
      <c r="R66" s="341">
        <f t="shared" ref="R66" si="105">IF(O66&lt;Q66,1,0)+IF(O67&lt;Q67,1,0)+IF(O68&lt;Q68,1,0)</f>
        <v>0</v>
      </c>
      <c r="S66" s="337">
        <f t="shared" ref="S66" si="106">IF(T66&gt;V66,1,0)+IF(T67&gt;V67,1,0)+IF(T68&gt;V68,1,0)</f>
        <v>0</v>
      </c>
      <c r="T66" s="338">
        <v>18</v>
      </c>
      <c r="U66" s="339" t="s">
        <v>89</v>
      </c>
      <c r="V66" s="340">
        <v>21</v>
      </c>
      <c r="W66" s="360">
        <f t="shared" ref="W66" si="107">IF(T66&lt;V66,1,0)+IF(T67&lt;V67,1,0)+IF(T68&lt;V68,1,0)</f>
        <v>2</v>
      </c>
      <c r="X66" s="154"/>
    </row>
    <row r="67" spans="1:24">
      <c r="A67" s="154"/>
      <c r="B67" s="174" t="s">
        <v>93</v>
      </c>
      <c r="C67" s="300"/>
      <c r="D67" s="342" t="s">
        <v>541</v>
      </c>
      <c r="E67" s="343">
        <v>21</v>
      </c>
      <c r="F67" s="344" t="s">
        <v>89</v>
      </c>
      <c r="G67" s="345">
        <v>18</v>
      </c>
      <c r="H67" s="346" t="s">
        <v>561</v>
      </c>
      <c r="I67" s="342" t="s">
        <v>552</v>
      </c>
      <c r="J67" s="343">
        <v>21</v>
      </c>
      <c r="K67" s="344" t="s">
        <v>89</v>
      </c>
      <c r="L67" s="345">
        <v>19</v>
      </c>
      <c r="M67" s="346" t="s">
        <v>569</v>
      </c>
      <c r="N67" s="342" t="s">
        <v>585</v>
      </c>
      <c r="O67" s="343">
        <v>21</v>
      </c>
      <c r="P67" s="344" t="s">
        <v>89</v>
      </c>
      <c r="Q67" s="345">
        <v>19</v>
      </c>
      <c r="R67" s="346" t="s">
        <v>602</v>
      </c>
      <c r="S67" s="342" t="s">
        <v>600</v>
      </c>
      <c r="T67" s="343">
        <v>17</v>
      </c>
      <c r="U67" s="344" t="s">
        <v>89</v>
      </c>
      <c r="V67" s="345">
        <v>21</v>
      </c>
      <c r="W67" s="358" t="s">
        <v>614</v>
      </c>
      <c r="X67" s="154"/>
    </row>
    <row r="68" spans="1:24">
      <c r="A68" s="154"/>
      <c r="B68" s="174"/>
      <c r="C68" s="300"/>
      <c r="D68" s="347" t="s">
        <v>578</v>
      </c>
      <c r="E68" s="348"/>
      <c r="F68" s="349" t="s">
        <v>89</v>
      </c>
      <c r="G68" s="350"/>
      <c r="H68" s="351" t="s">
        <v>562</v>
      </c>
      <c r="I68" s="347" t="s">
        <v>551</v>
      </c>
      <c r="J68" s="348">
        <v>23</v>
      </c>
      <c r="K68" s="349" t="s">
        <v>89</v>
      </c>
      <c r="L68" s="350">
        <v>25</v>
      </c>
      <c r="M68" s="351" t="s">
        <v>567</v>
      </c>
      <c r="N68" s="347" t="s">
        <v>590</v>
      </c>
      <c r="O68" s="348"/>
      <c r="P68" s="349" t="s">
        <v>89</v>
      </c>
      <c r="Q68" s="350"/>
      <c r="R68" s="351" t="s">
        <v>618</v>
      </c>
      <c r="S68" s="347" t="s">
        <v>595</v>
      </c>
      <c r="T68" s="348"/>
      <c r="U68" s="349" t="s">
        <v>89</v>
      </c>
      <c r="V68" s="350"/>
      <c r="W68" s="359" t="s">
        <v>611</v>
      </c>
      <c r="X68" s="154"/>
    </row>
    <row r="69" spans="1:24">
      <c r="A69" s="154"/>
      <c r="B69" s="176"/>
      <c r="C69" s="302"/>
      <c r="D69" s="337">
        <f>IF(E69&gt;G69,1,0)+IF(E70&gt;G70,1,0)+IF(E71&gt;G71,1,0)</f>
        <v>0</v>
      </c>
      <c r="E69" s="338">
        <v>17</v>
      </c>
      <c r="F69" s="339" t="s">
        <v>89</v>
      </c>
      <c r="G69" s="340">
        <v>21</v>
      </c>
      <c r="H69" s="341">
        <f>IF(E69&lt;G69,1,0)+IF(E70&lt;G70,1,0)+IF(E71&lt;G71,1,0)</f>
        <v>2</v>
      </c>
      <c r="I69" s="337">
        <f t="shared" ref="I69" si="108">IF(J69&gt;L69,1,0)+IF(J70&gt;L70,1,0)+IF(J71&gt;L71,1,0)</f>
        <v>2</v>
      </c>
      <c r="J69" s="338">
        <v>21</v>
      </c>
      <c r="K69" s="339" t="s">
        <v>89</v>
      </c>
      <c r="L69" s="340">
        <v>11</v>
      </c>
      <c r="M69" s="341">
        <f t="shared" ref="M69" si="109">IF(J69&lt;L69,1,0)+IF(J70&lt;L70,1,0)+IF(J71&lt;L71,1,0)</f>
        <v>1</v>
      </c>
      <c r="N69" s="337">
        <f t="shared" ref="N69" si="110">IF(O69&gt;Q69,1,0)+IF(O70&gt;Q70,1,0)+IF(O71&gt;Q71,1,0)</f>
        <v>1</v>
      </c>
      <c r="O69" s="338">
        <v>21</v>
      </c>
      <c r="P69" s="339" t="s">
        <v>89</v>
      </c>
      <c r="Q69" s="340">
        <v>15</v>
      </c>
      <c r="R69" s="341">
        <f t="shared" ref="R69" si="111">IF(O69&lt;Q69,1,0)+IF(O70&lt;Q70,1,0)+IF(O71&lt;Q71,1,0)</f>
        <v>2</v>
      </c>
      <c r="S69" s="337">
        <f t="shared" ref="S69" si="112">IF(T69&gt;V69,1,0)+IF(T70&gt;V70,1,0)+IF(T71&gt;V71,1,0)</f>
        <v>0</v>
      </c>
      <c r="T69" s="338">
        <v>19</v>
      </c>
      <c r="U69" s="339" t="s">
        <v>89</v>
      </c>
      <c r="V69" s="340">
        <v>21</v>
      </c>
      <c r="W69" s="360">
        <f t="shared" ref="W69" si="113">IF(T69&lt;V69,1,0)+IF(T70&lt;V70,1,0)+IF(T71&lt;V71,1,0)</f>
        <v>2</v>
      </c>
      <c r="X69" s="154"/>
    </row>
    <row r="70" spans="1:24">
      <c r="A70" s="154"/>
      <c r="B70" s="174" t="s">
        <v>94</v>
      </c>
      <c r="C70" s="300"/>
      <c r="D70" s="342" t="s">
        <v>547</v>
      </c>
      <c r="E70" s="343">
        <v>2</v>
      </c>
      <c r="F70" s="344" t="s">
        <v>89</v>
      </c>
      <c r="G70" s="345">
        <v>21</v>
      </c>
      <c r="H70" s="346" t="s">
        <v>561</v>
      </c>
      <c r="I70" s="342" t="s">
        <v>575</v>
      </c>
      <c r="J70" s="343">
        <v>18</v>
      </c>
      <c r="K70" s="344" t="s">
        <v>89</v>
      </c>
      <c r="L70" s="345">
        <v>21</v>
      </c>
      <c r="M70" s="346" t="s">
        <v>565</v>
      </c>
      <c r="N70" s="342" t="s">
        <v>589</v>
      </c>
      <c r="O70" s="343">
        <v>17</v>
      </c>
      <c r="P70" s="344" t="s">
        <v>89</v>
      </c>
      <c r="Q70" s="345">
        <v>21</v>
      </c>
      <c r="R70" s="346" t="s">
        <v>621</v>
      </c>
      <c r="S70" s="342" t="s">
        <v>624</v>
      </c>
      <c r="T70" s="343">
        <v>21</v>
      </c>
      <c r="U70" s="344" t="s">
        <v>89</v>
      </c>
      <c r="V70" s="345">
        <v>23</v>
      </c>
      <c r="W70" s="358" t="s">
        <v>610</v>
      </c>
      <c r="X70" s="154"/>
    </row>
    <row r="71" spans="1:24">
      <c r="A71" s="154"/>
      <c r="B71" s="179"/>
      <c r="C71" s="301"/>
      <c r="D71" s="347"/>
      <c r="E71" s="348"/>
      <c r="F71" s="349" t="s">
        <v>89</v>
      </c>
      <c r="G71" s="350"/>
      <c r="H71" s="351"/>
      <c r="I71" s="347"/>
      <c r="J71" s="348">
        <v>21</v>
      </c>
      <c r="K71" s="349" t="s">
        <v>89</v>
      </c>
      <c r="L71" s="350">
        <v>18</v>
      </c>
      <c r="M71" s="351"/>
      <c r="N71" s="347"/>
      <c r="O71" s="348">
        <v>20</v>
      </c>
      <c r="P71" s="349" t="s">
        <v>89</v>
      </c>
      <c r="Q71" s="350">
        <v>22</v>
      </c>
      <c r="R71" s="351"/>
      <c r="S71" s="347"/>
      <c r="T71" s="348"/>
      <c r="U71" s="349" t="s">
        <v>89</v>
      </c>
      <c r="V71" s="350"/>
      <c r="W71" s="359"/>
      <c r="X71" s="154"/>
    </row>
    <row r="72" spans="1:24">
      <c r="A72" s="154"/>
      <c r="B72" s="174"/>
      <c r="C72" s="300"/>
      <c r="D72" s="337">
        <f>IF(E72&gt;G72,1,0)+IF(E73&gt;G73,1,0)+IF(E74&gt;G74,1,0)</f>
        <v>0</v>
      </c>
      <c r="E72" s="338">
        <v>16</v>
      </c>
      <c r="F72" s="339" t="s">
        <v>89</v>
      </c>
      <c r="G72" s="340">
        <v>21</v>
      </c>
      <c r="H72" s="341">
        <f>IF(E72&lt;G72,1,0)+IF(E73&lt;G73,1,0)+IF(E74&lt;G74,1,0)</f>
        <v>2</v>
      </c>
      <c r="I72" s="337">
        <f t="shared" ref="I72" si="114">IF(J72&gt;L72,1,0)+IF(J73&gt;L73,1,0)+IF(J74&gt;L74,1,0)</f>
        <v>2</v>
      </c>
      <c r="J72" s="338">
        <v>21</v>
      </c>
      <c r="K72" s="339" t="s">
        <v>89</v>
      </c>
      <c r="L72" s="340">
        <v>15</v>
      </c>
      <c r="M72" s="341">
        <f t="shared" ref="M72" si="115">IF(J72&lt;L72,1,0)+IF(J73&lt;L73,1,0)+IF(J74&lt;L74,1,0)</f>
        <v>0</v>
      </c>
      <c r="N72" s="337">
        <f t="shared" ref="N72" si="116">IF(O72&gt;Q72,1,0)+IF(O73&gt;Q73,1,0)+IF(O74&gt;Q74,1,0)</f>
        <v>1</v>
      </c>
      <c r="O72" s="338">
        <v>18</v>
      </c>
      <c r="P72" s="339" t="s">
        <v>89</v>
      </c>
      <c r="Q72" s="340">
        <v>21</v>
      </c>
      <c r="R72" s="341">
        <f t="shared" ref="R72" si="117">IF(O72&lt;Q72,1,0)+IF(O73&lt;Q73,1,0)+IF(O74&lt;Q74,1,0)</f>
        <v>2</v>
      </c>
      <c r="S72" s="337">
        <f t="shared" ref="S72" si="118">IF(T72&gt;V72,1,0)+IF(T73&gt;V73,1,0)+IF(T74&gt;V74,1,0)</f>
        <v>0</v>
      </c>
      <c r="T72" s="338">
        <v>12</v>
      </c>
      <c r="U72" s="339" t="s">
        <v>89</v>
      </c>
      <c r="V72" s="340">
        <v>21</v>
      </c>
      <c r="W72" s="360">
        <f t="shared" ref="W72" si="119">IF(T72&lt;V72,1,0)+IF(T73&lt;V73,1,0)+IF(T74&lt;V74,1,0)</f>
        <v>2</v>
      </c>
      <c r="X72" s="154"/>
    </row>
    <row r="73" spans="1:24">
      <c r="A73" s="154"/>
      <c r="B73" s="174" t="s">
        <v>95</v>
      </c>
      <c r="C73" s="300"/>
      <c r="D73" s="342" t="s">
        <v>579</v>
      </c>
      <c r="E73" s="343">
        <v>4</v>
      </c>
      <c r="F73" s="344" t="s">
        <v>89</v>
      </c>
      <c r="G73" s="345">
        <v>21</v>
      </c>
      <c r="H73" s="346" t="s">
        <v>559</v>
      </c>
      <c r="I73" s="342" t="s">
        <v>555</v>
      </c>
      <c r="J73" s="343">
        <v>21</v>
      </c>
      <c r="K73" s="344" t="s">
        <v>89</v>
      </c>
      <c r="L73" s="345">
        <v>14</v>
      </c>
      <c r="M73" s="346" t="s">
        <v>568</v>
      </c>
      <c r="N73" s="342" t="s">
        <v>591</v>
      </c>
      <c r="O73" s="343">
        <v>21</v>
      </c>
      <c r="P73" s="344" t="s">
        <v>89</v>
      </c>
      <c r="Q73" s="345">
        <v>15</v>
      </c>
      <c r="R73" s="346" t="s">
        <v>604</v>
      </c>
      <c r="S73" s="342" t="s">
        <v>596</v>
      </c>
      <c r="T73" s="343">
        <v>17</v>
      </c>
      <c r="U73" s="344" t="s">
        <v>89</v>
      </c>
      <c r="V73" s="345">
        <v>21</v>
      </c>
      <c r="W73" s="358" t="s">
        <v>611</v>
      </c>
      <c r="X73" s="154"/>
    </row>
    <row r="74" spans="1:24">
      <c r="A74" s="154"/>
      <c r="B74" s="174"/>
      <c r="C74" s="300"/>
      <c r="D74" s="347" t="s">
        <v>580</v>
      </c>
      <c r="E74" s="348"/>
      <c r="F74" s="349" t="s">
        <v>89</v>
      </c>
      <c r="G74" s="350"/>
      <c r="H74" s="351"/>
      <c r="I74" s="347"/>
      <c r="J74" s="348"/>
      <c r="K74" s="349" t="s">
        <v>89</v>
      </c>
      <c r="L74" s="350"/>
      <c r="M74" s="351"/>
      <c r="N74" s="347"/>
      <c r="O74" s="348">
        <v>16</v>
      </c>
      <c r="P74" s="349" t="s">
        <v>89</v>
      </c>
      <c r="Q74" s="350">
        <v>21</v>
      </c>
      <c r="R74" s="351"/>
      <c r="S74" s="347"/>
      <c r="T74" s="348"/>
      <c r="U74" s="349" t="s">
        <v>89</v>
      </c>
      <c r="V74" s="350"/>
      <c r="W74" s="359"/>
      <c r="X74" s="154"/>
    </row>
    <row r="75" spans="1:24">
      <c r="A75" s="154"/>
      <c r="B75" s="176"/>
      <c r="C75" s="302"/>
      <c r="D75" s="337">
        <f>IF(E75&gt;G75,1,0)+IF(E76&gt;G76,1,0)+IF(E77&gt;G77,1,0)</f>
        <v>2</v>
      </c>
      <c r="E75" s="338">
        <v>21</v>
      </c>
      <c r="F75" s="339" t="s">
        <v>89</v>
      </c>
      <c r="G75" s="340">
        <v>15</v>
      </c>
      <c r="H75" s="341">
        <f>IF(E75&lt;G75,1,0)+IF(E76&lt;G76,1,0)+IF(E77&lt;G77,1,0)</f>
        <v>0</v>
      </c>
      <c r="I75" s="337">
        <f t="shared" ref="I75" si="120">IF(J75&gt;L75,1,0)+IF(J76&gt;L76,1,0)+IF(J77&gt;L77,1,0)</f>
        <v>2</v>
      </c>
      <c r="J75" s="338">
        <v>21</v>
      </c>
      <c r="K75" s="339" t="s">
        <v>89</v>
      </c>
      <c r="L75" s="340">
        <v>9</v>
      </c>
      <c r="M75" s="341">
        <f t="shared" ref="M75" si="121">IF(J75&lt;L75,1,0)+IF(J76&lt;L76,1,0)+IF(J77&lt;L77,1,0)</f>
        <v>0</v>
      </c>
      <c r="N75" s="337">
        <f t="shared" ref="N75" si="122">IF(O75&gt;Q75,1,0)+IF(O76&gt;Q76,1,0)+IF(O77&gt;Q77,1,0)</f>
        <v>1</v>
      </c>
      <c r="O75" s="338">
        <v>20</v>
      </c>
      <c r="P75" s="339" t="s">
        <v>89</v>
      </c>
      <c r="Q75" s="340">
        <v>22</v>
      </c>
      <c r="R75" s="341">
        <f t="shared" ref="R75" si="123">IF(O75&lt;Q75,1,0)+IF(O76&lt;Q76,1,0)+IF(O77&lt;Q77,1,0)</f>
        <v>2</v>
      </c>
      <c r="S75" s="337">
        <f t="shared" ref="S75" si="124">IF(T75&gt;V75,1,0)+IF(T76&gt;V76,1,0)+IF(T77&gt;V77,1,0)</f>
        <v>0</v>
      </c>
      <c r="T75" s="338">
        <v>15</v>
      </c>
      <c r="U75" s="339" t="s">
        <v>89</v>
      </c>
      <c r="V75" s="340">
        <v>21</v>
      </c>
      <c r="W75" s="360">
        <f t="shared" ref="W75" si="125">IF(T75&lt;V75,1,0)+IF(T76&lt;V76,1,0)+IF(T77&lt;V77,1,0)</f>
        <v>2</v>
      </c>
      <c r="X75" s="154"/>
    </row>
    <row r="76" spans="1:24">
      <c r="A76" s="154"/>
      <c r="B76" s="174" t="s">
        <v>96</v>
      </c>
      <c r="C76" s="300"/>
      <c r="D76" s="342" t="s">
        <v>581</v>
      </c>
      <c r="E76" s="343">
        <v>21</v>
      </c>
      <c r="F76" s="344" t="s">
        <v>89</v>
      </c>
      <c r="G76" s="345">
        <v>15</v>
      </c>
      <c r="H76" s="346" t="s">
        <v>564</v>
      </c>
      <c r="I76" s="342" t="s">
        <v>583</v>
      </c>
      <c r="J76" s="343">
        <v>21</v>
      </c>
      <c r="K76" s="344" t="s">
        <v>89</v>
      </c>
      <c r="L76" s="345">
        <v>10</v>
      </c>
      <c r="M76" s="346" t="s">
        <v>572</v>
      </c>
      <c r="N76" s="342" t="s">
        <v>620</v>
      </c>
      <c r="O76" s="343">
        <v>21</v>
      </c>
      <c r="P76" s="344" t="s">
        <v>89</v>
      </c>
      <c r="Q76" s="345">
        <v>17</v>
      </c>
      <c r="R76" s="346" t="s">
        <v>601</v>
      </c>
      <c r="S76" s="342" t="s">
        <v>597</v>
      </c>
      <c r="T76" s="343">
        <v>13</v>
      </c>
      <c r="U76" s="344" t="s">
        <v>89</v>
      </c>
      <c r="V76" s="345">
        <v>21</v>
      </c>
      <c r="W76" s="358" t="s">
        <v>609</v>
      </c>
      <c r="X76" s="154"/>
    </row>
    <row r="77" spans="1:24" ht="14.25" thickBot="1">
      <c r="A77" s="154"/>
      <c r="B77" s="193"/>
      <c r="C77" s="303"/>
      <c r="D77" s="361" t="s">
        <v>582</v>
      </c>
      <c r="E77" s="362"/>
      <c r="F77" s="363" t="s">
        <v>89</v>
      </c>
      <c r="G77" s="364"/>
      <c r="H77" s="365" t="s">
        <v>558</v>
      </c>
      <c r="I77" s="361" t="s">
        <v>584</v>
      </c>
      <c r="J77" s="362"/>
      <c r="K77" s="363" t="s">
        <v>89</v>
      </c>
      <c r="L77" s="364"/>
      <c r="M77" s="365" t="s">
        <v>636</v>
      </c>
      <c r="N77" s="361" t="s">
        <v>586</v>
      </c>
      <c r="O77" s="362">
        <v>11</v>
      </c>
      <c r="P77" s="363" t="s">
        <v>89</v>
      </c>
      <c r="Q77" s="364">
        <v>21</v>
      </c>
      <c r="R77" s="365" t="s">
        <v>602</v>
      </c>
      <c r="S77" s="361" t="s">
        <v>599</v>
      </c>
      <c r="T77" s="362"/>
      <c r="U77" s="363" t="s">
        <v>89</v>
      </c>
      <c r="V77" s="364"/>
      <c r="W77" s="366" t="s">
        <v>610</v>
      </c>
      <c r="X77" s="154"/>
    </row>
    <row r="78" spans="1:24" ht="18">
      <c r="A78" s="154"/>
      <c r="B78" s="176" t="s">
        <v>97</v>
      </c>
      <c r="C78" s="177"/>
      <c r="D78" s="180">
        <f>COUNTIF(D57:D77,2)</f>
        <v>5</v>
      </c>
      <c r="E78" s="181"/>
      <c r="F78" s="182" t="s">
        <v>89</v>
      </c>
      <c r="G78" s="183"/>
      <c r="H78" s="184">
        <f>COUNTIF(H57:H77,2)</f>
        <v>2</v>
      </c>
      <c r="I78" s="180">
        <f>COUNTIF(I57:I77,2)</f>
        <v>6</v>
      </c>
      <c r="J78" s="185"/>
      <c r="K78" s="182" t="s">
        <v>89</v>
      </c>
      <c r="L78" s="186"/>
      <c r="M78" s="187">
        <f>COUNTIF(M57:M77,2)</f>
        <v>1</v>
      </c>
      <c r="N78" s="180">
        <f>COUNTIF(N57:N77,2)</f>
        <v>3</v>
      </c>
      <c r="O78" s="181"/>
      <c r="P78" s="182" t="s">
        <v>89</v>
      </c>
      <c r="Q78" s="183"/>
      <c r="R78" s="184">
        <f>COUNTIF(R57:R77,2)</f>
        <v>4</v>
      </c>
      <c r="S78" s="180">
        <f>COUNTIF(S57:S77,2)</f>
        <v>1</v>
      </c>
      <c r="T78" s="181"/>
      <c r="U78" s="182" t="s">
        <v>89</v>
      </c>
      <c r="V78" s="183"/>
      <c r="W78" s="187">
        <f>COUNTIF(W57:W77,2)</f>
        <v>6</v>
      </c>
      <c r="X78" s="154"/>
    </row>
    <row r="79" spans="1:24" ht="18">
      <c r="A79" s="154"/>
      <c r="B79" s="174" t="s">
        <v>52</v>
      </c>
      <c r="C79" s="175"/>
      <c r="D79" s="188">
        <f>SUM(D57:D77)</f>
        <v>10</v>
      </c>
      <c r="E79" s="183"/>
      <c r="F79" s="189" t="s">
        <v>98</v>
      </c>
      <c r="G79" s="183"/>
      <c r="H79" s="190">
        <f>SUM(H57:H77)</f>
        <v>5</v>
      </c>
      <c r="I79" s="188">
        <f>SUM(I57:I77)</f>
        <v>13</v>
      </c>
      <c r="J79" s="186"/>
      <c r="K79" s="189" t="s">
        <v>98</v>
      </c>
      <c r="L79" s="186"/>
      <c r="M79" s="191">
        <f>SUM(M57:M77)</f>
        <v>5</v>
      </c>
      <c r="N79" s="188">
        <f>SUM(N57:N77)</f>
        <v>10</v>
      </c>
      <c r="O79" s="192"/>
      <c r="P79" s="189" t="s">
        <v>98</v>
      </c>
      <c r="Q79" s="192"/>
      <c r="R79" s="190">
        <f>SUM(R57:R77)</f>
        <v>10</v>
      </c>
      <c r="S79" s="188">
        <f>SUM(S57:S77)</f>
        <v>3</v>
      </c>
      <c r="T79" s="192"/>
      <c r="U79" s="189" t="s">
        <v>98</v>
      </c>
      <c r="V79" s="192"/>
      <c r="W79" s="191">
        <f>SUM(W57:W77)</f>
        <v>13</v>
      </c>
      <c r="X79" s="154"/>
    </row>
    <row r="80" spans="1:24" ht="18.75" thickBot="1">
      <c r="A80" s="154"/>
      <c r="B80" s="193" t="s">
        <v>99</v>
      </c>
      <c r="C80" s="194"/>
      <c r="D80" s="195">
        <f>SUM(E57:E77)</f>
        <v>274</v>
      </c>
      <c r="E80" s="196"/>
      <c r="F80" s="197" t="s">
        <v>98</v>
      </c>
      <c r="G80" s="198"/>
      <c r="H80" s="199">
        <f>SUM(G57:G77)</f>
        <v>251</v>
      </c>
      <c r="I80" s="195">
        <f>SUM(J57:J77)</f>
        <v>374</v>
      </c>
      <c r="J80" s="200"/>
      <c r="K80" s="197" t="s">
        <v>98</v>
      </c>
      <c r="L80" s="201"/>
      <c r="M80" s="202">
        <f>SUM(L57:L77)</f>
        <v>299</v>
      </c>
      <c r="N80" s="195">
        <f>SUM(O57:O77)</f>
        <v>378</v>
      </c>
      <c r="O80" s="203"/>
      <c r="P80" s="197" t="s">
        <v>98</v>
      </c>
      <c r="Q80" s="204"/>
      <c r="R80" s="199">
        <f>SUM(Q57:Q77)</f>
        <v>373</v>
      </c>
      <c r="S80" s="195">
        <f>SUM(T57:T77)</f>
        <v>275</v>
      </c>
      <c r="T80" s="203"/>
      <c r="U80" s="197" t="s">
        <v>98</v>
      </c>
      <c r="V80" s="204"/>
      <c r="W80" s="202">
        <f>SUM(V57:V77)</f>
        <v>322</v>
      </c>
      <c r="X80" s="154"/>
    </row>
    <row r="81" spans="1:24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154"/>
    </row>
    <row r="82" spans="1:24" ht="14.25" thickBot="1">
      <c r="A82" s="214"/>
      <c r="B82" s="214" t="s">
        <v>105</v>
      </c>
      <c r="C82" s="214"/>
      <c r="D82" s="214" t="s">
        <v>111</v>
      </c>
      <c r="E82" s="214"/>
      <c r="F82" s="214"/>
      <c r="G82" s="214"/>
      <c r="H82" s="214"/>
      <c r="I82" s="214" t="s">
        <v>112</v>
      </c>
      <c r="J82" s="214"/>
      <c r="K82" s="214"/>
      <c r="L82" s="214"/>
      <c r="M82" s="214"/>
      <c r="N82" s="215" t="s">
        <v>113</v>
      </c>
      <c r="O82" s="215"/>
      <c r="P82" s="215"/>
      <c r="Q82" s="215"/>
      <c r="R82" s="215"/>
      <c r="S82" s="215" t="s">
        <v>114</v>
      </c>
      <c r="T82" s="215"/>
      <c r="U82" s="215"/>
      <c r="V82" s="215"/>
      <c r="W82" s="262"/>
      <c r="X82" s="214"/>
    </row>
    <row r="83" spans="1:24" s="222" customFormat="1" ht="14.25" thickBot="1">
      <c r="A83" s="216"/>
      <c r="B83" s="428" t="s">
        <v>115</v>
      </c>
      <c r="C83" s="425"/>
      <c r="D83" s="217" t="str">
        <f>'H28秋-結果'!B42</f>
        <v>緑クラブ</v>
      </c>
      <c r="E83" s="209">
        <f>IF(D105&lt;4,0,1)</f>
        <v>1</v>
      </c>
      <c r="F83" s="170"/>
      <c r="G83" s="210">
        <f>IF(H105&lt;4,0,1)</f>
        <v>0</v>
      </c>
      <c r="H83" s="217" t="str">
        <f>'H28秋-結果'!I42</f>
        <v>オールドラック</v>
      </c>
      <c r="I83" s="218" t="str">
        <f>'H28秋-結果'!B44</f>
        <v>Shake</v>
      </c>
      <c r="J83" s="170">
        <f>IF(I105&lt;4,0,1)</f>
        <v>0</v>
      </c>
      <c r="K83" s="170"/>
      <c r="L83" s="210">
        <f>IF(M105&lt;4,0,1)</f>
        <v>1</v>
      </c>
      <c r="M83" s="219" t="str">
        <f>'H28秋-結果'!I44</f>
        <v>FLYING PENGUINS</v>
      </c>
      <c r="N83" s="217" t="str">
        <f>'H28秋-結果'!B46</f>
        <v>CLUB K2</v>
      </c>
      <c r="O83" s="209">
        <f>IF(N105&lt;4,0,1)</f>
        <v>0</v>
      </c>
      <c r="P83" s="170"/>
      <c r="Q83" s="210">
        <f>IF(R105&lt;4,0,1)</f>
        <v>1</v>
      </c>
      <c r="R83" s="220" t="str">
        <f>'H28秋-結果'!I46</f>
        <v>HOT SHOT</v>
      </c>
      <c r="S83" s="218" t="str">
        <f>'H28秋-結果'!B48</f>
        <v>ボンボヌールBC</v>
      </c>
      <c r="T83" s="209">
        <f>IF(S105&lt;4,0,1)</f>
        <v>0</v>
      </c>
      <c r="U83" s="170"/>
      <c r="V83" s="210">
        <f>IF(W105&lt;4,0,1)</f>
        <v>1</v>
      </c>
      <c r="W83" s="221" t="str">
        <f>'H28秋-結果'!I48</f>
        <v>三春台クラブ</v>
      </c>
      <c r="X83" s="216"/>
    </row>
    <row r="84" spans="1:24">
      <c r="A84" s="214"/>
      <c r="B84" s="369"/>
      <c r="C84" s="370"/>
      <c r="D84" s="352">
        <f>IF(E84&gt;G84,1,0)+IF(E85&gt;G85,1,0)+IF(E86&gt;G86,1,0)</f>
        <v>2</v>
      </c>
      <c r="E84" s="353">
        <v>21</v>
      </c>
      <c r="F84" s="354" t="s">
        <v>89</v>
      </c>
      <c r="G84" s="355">
        <v>14</v>
      </c>
      <c r="H84" s="356">
        <f>IF(E84&lt;G84,1,0)+IF(E85&lt;G85,1,0)+IF(E86&lt;G86,1,0)</f>
        <v>1</v>
      </c>
      <c r="I84" s="352">
        <f t="shared" ref="I84" si="126">IF(J84&gt;L84,1,0)+IF(J85&gt;L85,1,0)+IF(J86&gt;L86,1,0)</f>
        <v>1</v>
      </c>
      <c r="J84" s="353">
        <v>21</v>
      </c>
      <c r="K84" s="354" t="s">
        <v>89</v>
      </c>
      <c r="L84" s="355">
        <v>11</v>
      </c>
      <c r="M84" s="356">
        <f t="shared" ref="M84" si="127">IF(J84&lt;L84,1,0)+IF(J85&lt;L85,1,0)+IF(J86&lt;L86,1,0)</f>
        <v>2</v>
      </c>
      <c r="N84" s="352">
        <f t="shared" ref="N84" si="128">IF(O84&gt;Q84,1,0)+IF(O85&gt;Q85,1,0)+IF(O86&gt;Q86,1,0)</f>
        <v>1</v>
      </c>
      <c r="O84" s="353">
        <v>21</v>
      </c>
      <c r="P84" s="354" t="s">
        <v>89</v>
      </c>
      <c r="Q84" s="355">
        <v>19</v>
      </c>
      <c r="R84" s="356">
        <f t="shared" ref="R84" si="129">IF(O84&lt;Q84,1,0)+IF(O85&lt;Q85,1,0)+IF(O86&lt;Q86,1,0)</f>
        <v>2</v>
      </c>
      <c r="S84" s="352">
        <f t="shared" ref="S84" si="130">IF(T84&gt;V84,1,0)+IF(T85&gt;V85,1,0)+IF(T86&gt;V86,1,0)</f>
        <v>0</v>
      </c>
      <c r="T84" s="353">
        <v>22</v>
      </c>
      <c r="U84" s="354" t="s">
        <v>89</v>
      </c>
      <c r="V84" s="355">
        <v>24</v>
      </c>
      <c r="W84" s="357">
        <f t="shared" ref="W84" si="131">IF(T84&lt;V84,1,0)+IF(T85&lt;V85,1,0)+IF(T86&lt;V86,1,0)</f>
        <v>2</v>
      </c>
      <c r="X84" s="214"/>
    </row>
    <row r="85" spans="1:24">
      <c r="A85" s="214"/>
      <c r="B85" s="174" t="s">
        <v>90</v>
      </c>
      <c r="C85" s="300"/>
      <c r="D85" s="342" t="s">
        <v>541</v>
      </c>
      <c r="E85" s="343">
        <v>21</v>
      </c>
      <c r="F85" s="344" t="s">
        <v>89</v>
      </c>
      <c r="G85" s="345">
        <v>23</v>
      </c>
      <c r="H85" s="346" t="s">
        <v>602</v>
      </c>
      <c r="I85" s="342" t="s">
        <v>548</v>
      </c>
      <c r="J85" s="343">
        <v>19</v>
      </c>
      <c r="K85" s="344" t="s">
        <v>89</v>
      </c>
      <c r="L85" s="345">
        <v>21</v>
      </c>
      <c r="M85" s="358" t="s">
        <v>613</v>
      </c>
      <c r="N85" s="342" t="s">
        <v>565</v>
      </c>
      <c r="O85" s="343">
        <v>23</v>
      </c>
      <c r="P85" s="344" t="s">
        <v>89</v>
      </c>
      <c r="Q85" s="345">
        <v>25</v>
      </c>
      <c r="R85" s="346" t="s">
        <v>585</v>
      </c>
      <c r="S85" s="342" t="s">
        <v>563</v>
      </c>
      <c r="T85" s="343">
        <v>14</v>
      </c>
      <c r="U85" s="344" t="s">
        <v>89</v>
      </c>
      <c r="V85" s="345">
        <v>21</v>
      </c>
      <c r="W85" s="358" t="s">
        <v>600</v>
      </c>
      <c r="X85" s="214"/>
    </row>
    <row r="86" spans="1:24">
      <c r="A86" s="214"/>
      <c r="B86" s="174"/>
      <c r="C86" s="301"/>
      <c r="D86" s="347" t="s">
        <v>545</v>
      </c>
      <c r="E86" s="348">
        <v>21</v>
      </c>
      <c r="F86" s="349" t="s">
        <v>89</v>
      </c>
      <c r="G86" s="350">
        <v>14</v>
      </c>
      <c r="H86" s="351" t="s">
        <v>607</v>
      </c>
      <c r="I86" s="347" t="s">
        <v>549</v>
      </c>
      <c r="J86" s="348">
        <v>13</v>
      </c>
      <c r="K86" s="349" t="s">
        <v>89</v>
      </c>
      <c r="L86" s="350">
        <v>21</v>
      </c>
      <c r="M86" s="359" t="s">
        <v>609</v>
      </c>
      <c r="N86" s="347" t="s">
        <v>634</v>
      </c>
      <c r="O86" s="348">
        <v>19</v>
      </c>
      <c r="P86" s="349" t="s">
        <v>89</v>
      </c>
      <c r="Q86" s="350">
        <v>21</v>
      </c>
      <c r="R86" s="351" t="s">
        <v>589</v>
      </c>
      <c r="S86" s="347" t="s">
        <v>561</v>
      </c>
      <c r="T86" s="348"/>
      <c r="U86" s="349" t="s">
        <v>89</v>
      </c>
      <c r="V86" s="350"/>
      <c r="W86" s="359" t="s">
        <v>593</v>
      </c>
      <c r="X86" s="214"/>
    </row>
    <row r="87" spans="1:24">
      <c r="A87" s="214"/>
      <c r="B87" s="176"/>
      <c r="C87" s="300"/>
      <c r="D87" s="337">
        <f>IF(E87&gt;G87,1,0)+IF(E88&gt;G88,1,0)+IF(E89&gt;G89,1,0)</f>
        <v>2</v>
      </c>
      <c r="E87" s="338">
        <v>21</v>
      </c>
      <c r="F87" s="339" t="s">
        <v>89</v>
      </c>
      <c r="G87" s="340">
        <v>15</v>
      </c>
      <c r="H87" s="341">
        <f t="shared" ref="H87" si="132">IF(E87&lt;G87,1,0)+IF(E88&lt;G88,1,0)+IF(E89&lt;G89,1,0)</f>
        <v>0</v>
      </c>
      <c r="I87" s="337">
        <f t="shared" ref="I87" si="133">IF(J87&gt;L87,1,0)+IF(J88&gt;L88,1,0)+IF(J89&gt;L89,1,0)</f>
        <v>0</v>
      </c>
      <c r="J87" s="338">
        <v>13</v>
      </c>
      <c r="K87" s="339" t="s">
        <v>89</v>
      </c>
      <c r="L87" s="340">
        <v>21</v>
      </c>
      <c r="M87" s="360">
        <f t="shared" ref="M87" si="134">IF(J87&lt;L87,1,0)+IF(J88&lt;L88,1,0)+IF(J89&lt;L89,1,0)</f>
        <v>2</v>
      </c>
      <c r="N87" s="337">
        <f t="shared" ref="N87" si="135">IF(O87&gt;Q87,1,0)+IF(O88&gt;Q88,1,0)+IF(O89&gt;Q89,1,0)</f>
        <v>0</v>
      </c>
      <c r="O87" s="338">
        <v>14</v>
      </c>
      <c r="P87" s="339" t="s">
        <v>89</v>
      </c>
      <c r="Q87" s="340">
        <v>21</v>
      </c>
      <c r="R87" s="341">
        <f t="shared" ref="R87" si="136">IF(O87&lt;Q87,1,0)+IF(O88&lt;Q88,1,0)+IF(O89&lt;Q89,1,0)</f>
        <v>2</v>
      </c>
      <c r="S87" s="337">
        <f t="shared" ref="S87" si="137">IF(T87&gt;V87,1,0)+IF(T88&gt;V88,1,0)+IF(T89&gt;V89,1,0)</f>
        <v>0</v>
      </c>
      <c r="T87" s="338">
        <v>12</v>
      </c>
      <c r="U87" s="339" t="s">
        <v>89</v>
      </c>
      <c r="V87" s="340">
        <v>21</v>
      </c>
      <c r="W87" s="360">
        <f t="shared" ref="W87" si="138">IF(T87&lt;V87,1,0)+IF(T88&lt;V88,1,0)+IF(T89&lt;V89,1,0)</f>
        <v>2</v>
      </c>
      <c r="X87" s="214"/>
    </row>
    <row r="88" spans="1:24">
      <c r="A88" s="214"/>
      <c r="B88" s="174" t="s">
        <v>91</v>
      </c>
      <c r="C88" s="300"/>
      <c r="D88" s="342" t="s">
        <v>543</v>
      </c>
      <c r="E88" s="343">
        <v>22</v>
      </c>
      <c r="F88" s="344" t="s">
        <v>89</v>
      </c>
      <c r="G88" s="345">
        <v>20</v>
      </c>
      <c r="H88" s="346" t="s">
        <v>604</v>
      </c>
      <c r="I88" s="342" t="s">
        <v>551</v>
      </c>
      <c r="J88" s="343">
        <v>17</v>
      </c>
      <c r="K88" s="344" t="s">
        <v>89</v>
      </c>
      <c r="L88" s="345">
        <v>21</v>
      </c>
      <c r="M88" s="358" t="s">
        <v>625</v>
      </c>
      <c r="N88" s="342" t="s">
        <v>567</v>
      </c>
      <c r="O88" s="343">
        <v>19</v>
      </c>
      <c r="P88" s="344" t="s">
        <v>89</v>
      </c>
      <c r="Q88" s="345">
        <v>21</v>
      </c>
      <c r="R88" s="346" t="s">
        <v>590</v>
      </c>
      <c r="S88" s="342" t="s">
        <v>559</v>
      </c>
      <c r="T88" s="343">
        <v>16</v>
      </c>
      <c r="U88" s="344" t="s">
        <v>89</v>
      </c>
      <c r="V88" s="345">
        <v>21</v>
      </c>
      <c r="W88" s="358" t="s">
        <v>595</v>
      </c>
      <c r="X88" s="214"/>
    </row>
    <row r="89" spans="1:24">
      <c r="A89" s="214"/>
      <c r="B89" s="174"/>
      <c r="C89" s="300"/>
      <c r="D89" s="347" t="s">
        <v>544</v>
      </c>
      <c r="E89" s="348"/>
      <c r="F89" s="349" t="s">
        <v>89</v>
      </c>
      <c r="G89" s="350"/>
      <c r="H89" s="351" t="s">
        <v>618</v>
      </c>
      <c r="I89" s="347" t="s">
        <v>555</v>
      </c>
      <c r="J89" s="348"/>
      <c r="K89" s="349" t="s">
        <v>89</v>
      </c>
      <c r="L89" s="350"/>
      <c r="M89" s="359" t="s">
        <v>626</v>
      </c>
      <c r="N89" s="347" t="s">
        <v>568</v>
      </c>
      <c r="O89" s="348"/>
      <c r="P89" s="349" t="s">
        <v>89</v>
      </c>
      <c r="Q89" s="350"/>
      <c r="R89" s="351" t="s">
        <v>588</v>
      </c>
      <c r="S89" s="347" t="s">
        <v>574</v>
      </c>
      <c r="T89" s="348"/>
      <c r="U89" s="349" t="s">
        <v>89</v>
      </c>
      <c r="V89" s="350"/>
      <c r="W89" s="359" t="s">
        <v>596</v>
      </c>
      <c r="X89" s="214"/>
    </row>
    <row r="90" spans="1:24">
      <c r="A90" s="214"/>
      <c r="B90" s="176"/>
      <c r="C90" s="302"/>
      <c r="D90" s="337">
        <f>IF(E90&gt;G90,1,0)+IF(E91&gt;G91,1,0)+IF(E92&gt;G92,1,0)</f>
        <v>1</v>
      </c>
      <c r="E90" s="338">
        <v>14</v>
      </c>
      <c r="F90" s="339" t="s">
        <v>89</v>
      </c>
      <c r="G90" s="340">
        <v>21</v>
      </c>
      <c r="H90" s="341">
        <f t="shared" ref="H90" si="139">IF(E90&lt;G90,1,0)+IF(E91&lt;G91,1,0)+IF(E92&lt;G92,1,0)</f>
        <v>2</v>
      </c>
      <c r="I90" s="337">
        <f t="shared" ref="I90" si="140">IF(J90&gt;L90,1,0)+IF(J91&gt;L91,1,0)+IF(J92&gt;L92,1,0)</f>
        <v>0</v>
      </c>
      <c r="J90" s="338">
        <v>15</v>
      </c>
      <c r="K90" s="339" t="s">
        <v>89</v>
      </c>
      <c r="L90" s="340">
        <v>21</v>
      </c>
      <c r="M90" s="360">
        <f t="shared" ref="M90" si="141">IF(J90&lt;L90,1,0)+IF(J91&lt;L91,1,0)+IF(J92&lt;L92,1,0)</f>
        <v>2</v>
      </c>
      <c r="N90" s="337">
        <f t="shared" ref="N90" si="142">IF(O90&gt;Q90,1,0)+IF(O91&gt;Q91,1,0)+IF(O92&gt;Q92,1,0)</f>
        <v>0</v>
      </c>
      <c r="O90" s="338">
        <v>12</v>
      </c>
      <c r="P90" s="339" t="s">
        <v>89</v>
      </c>
      <c r="Q90" s="340">
        <v>21</v>
      </c>
      <c r="R90" s="341">
        <f t="shared" ref="R90" si="143">IF(O90&lt;Q90,1,0)+IF(O91&lt;Q91,1,0)+IF(O92&lt;Q92,1,0)</f>
        <v>2</v>
      </c>
      <c r="S90" s="337">
        <f t="shared" ref="S90" si="144">IF(T90&gt;V90,1,0)+IF(T91&gt;V91,1,0)+IF(T92&gt;V92,1,0)</f>
        <v>2</v>
      </c>
      <c r="T90" s="338">
        <v>21</v>
      </c>
      <c r="U90" s="339" t="s">
        <v>89</v>
      </c>
      <c r="V90" s="340">
        <v>13</v>
      </c>
      <c r="W90" s="360">
        <f t="shared" ref="W90" si="145">IF(T90&lt;V90,1,0)+IF(T91&lt;V91,1,0)+IF(T92&lt;V92,1,0)</f>
        <v>1</v>
      </c>
      <c r="X90" s="214"/>
    </row>
    <row r="91" spans="1:24">
      <c r="A91" s="214"/>
      <c r="B91" s="174" t="s">
        <v>92</v>
      </c>
      <c r="C91" s="300"/>
      <c r="D91" s="342" t="s">
        <v>577</v>
      </c>
      <c r="E91" s="343">
        <v>21</v>
      </c>
      <c r="F91" s="344" t="s">
        <v>89</v>
      </c>
      <c r="G91" s="345">
        <v>16</v>
      </c>
      <c r="H91" s="346" t="s">
        <v>621</v>
      </c>
      <c r="I91" s="342" t="s">
        <v>584</v>
      </c>
      <c r="J91" s="343">
        <v>17</v>
      </c>
      <c r="K91" s="344" t="s">
        <v>89</v>
      </c>
      <c r="L91" s="345">
        <v>21</v>
      </c>
      <c r="M91" s="358" t="s">
        <v>613</v>
      </c>
      <c r="N91" s="342" t="s">
        <v>635</v>
      </c>
      <c r="O91" s="343">
        <v>11</v>
      </c>
      <c r="P91" s="344" t="s">
        <v>89</v>
      </c>
      <c r="Q91" s="345">
        <v>21</v>
      </c>
      <c r="R91" s="346" t="s">
        <v>586</v>
      </c>
      <c r="S91" s="342" t="s">
        <v>561</v>
      </c>
      <c r="T91" s="343">
        <v>20</v>
      </c>
      <c r="U91" s="344" t="s">
        <v>89</v>
      </c>
      <c r="V91" s="345">
        <v>22</v>
      </c>
      <c r="W91" s="358" t="s">
        <v>624</v>
      </c>
      <c r="X91" s="214"/>
    </row>
    <row r="92" spans="1:24">
      <c r="A92" s="214"/>
      <c r="B92" s="179"/>
      <c r="C92" s="301"/>
      <c r="D92" s="347"/>
      <c r="E92" s="348">
        <v>20</v>
      </c>
      <c r="F92" s="349" t="s">
        <v>89</v>
      </c>
      <c r="G92" s="350">
        <v>22</v>
      </c>
      <c r="H92" s="351"/>
      <c r="I92" s="347"/>
      <c r="J92" s="348"/>
      <c r="K92" s="349" t="s">
        <v>89</v>
      </c>
      <c r="L92" s="350"/>
      <c r="M92" s="359"/>
      <c r="N92" s="347"/>
      <c r="O92" s="348"/>
      <c r="P92" s="349" t="s">
        <v>89</v>
      </c>
      <c r="Q92" s="350"/>
      <c r="R92" s="351"/>
      <c r="S92" s="347"/>
      <c r="T92" s="348">
        <v>21</v>
      </c>
      <c r="U92" s="349" t="s">
        <v>89</v>
      </c>
      <c r="V92" s="350">
        <v>19</v>
      </c>
      <c r="W92" s="359"/>
      <c r="X92" s="214"/>
    </row>
    <row r="93" spans="1:24">
      <c r="A93" s="214"/>
      <c r="B93" s="174"/>
      <c r="C93" s="300"/>
      <c r="D93" s="337">
        <f>IF(E93&gt;G93,1,0)+IF(E94&gt;G94,1,0)+IF(E95&gt;G95,1,0)</f>
        <v>2</v>
      </c>
      <c r="E93" s="338">
        <v>21</v>
      </c>
      <c r="F93" s="339" t="s">
        <v>89</v>
      </c>
      <c r="G93" s="340">
        <v>16</v>
      </c>
      <c r="H93" s="341">
        <f t="shared" ref="H93" si="146">IF(E93&lt;G93,1,0)+IF(E94&lt;G94,1,0)+IF(E95&lt;G95,1,0)</f>
        <v>0</v>
      </c>
      <c r="I93" s="337">
        <f t="shared" ref="I93" si="147">IF(J93&gt;L93,1,0)+IF(J94&gt;L94,1,0)+IF(J95&gt;L95,1,0)</f>
        <v>2</v>
      </c>
      <c r="J93" s="338">
        <v>21</v>
      </c>
      <c r="K93" s="339" t="s">
        <v>89</v>
      </c>
      <c r="L93" s="340">
        <v>14</v>
      </c>
      <c r="M93" s="360">
        <f t="shared" ref="M93" si="148">IF(J93&lt;L93,1,0)+IF(J94&lt;L94,1,0)+IF(J95&lt;L95,1,0)</f>
        <v>1</v>
      </c>
      <c r="N93" s="337">
        <f t="shared" ref="N93" si="149">IF(O93&gt;Q93,1,0)+IF(O94&gt;Q94,1,0)+IF(O95&gt;Q95,1,0)</f>
        <v>2</v>
      </c>
      <c r="O93" s="338">
        <v>21</v>
      </c>
      <c r="P93" s="339" t="s">
        <v>89</v>
      </c>
      <c r="Q93" s="340">
        <v>13</v>
      </c>
      <c r="R93" s="341">
        <f t="shared" ref="R93" si="150">IF(O93&lt;Q93,1,0)+IF(O94&lt;Q94,1,0)+IF(O95&lt;Q95,1,0)</f>
        <v>0</v>
      </c>
      <c r="S93" s="337">
        <f t="shared" ref="S93" si="151">IF(T93&gt;V93,1,0)+IF(T94&gt;V94,1,0)+IF(T95&gt;V95,1,0)</f>
        <v>0</v>
      </c>
      <c r="T93" s="338">
        <v>20</v>
      </c>
      <c r="U93" s="339" t="s">
        <v>89</v>
      </c>
      <c r="V93" s="340">
        <v>22</v>
      </c>
      <c r="W93" s="360">
        <f t="shared" ref="W93" si="152">IF(T93&lt;V93,1,0)+IF(T94&lt;V94,1,0)+IF(T95&lt;V95,1,0)</f>
        <v>2</v>
      </c>
      <c r="X93" s="214"/>
    </row>
    <row r="94" spans="1:24">
      <c r="A94" s="214"/>
      <c r="B94" s="174" t="s">
        <v>93</v>
      </c>
      <c r="C94" s="300"/>
      <c r="D94" s="342" t="s">
        <v>541</v>
      </c>
      <c r="E94" s="343">
        <v>21</v>
      </c>
      <c r="F94" s="344" t="s">
        <v>89</v>
      </c>
      <c r="G94" s="345">
        <v>16</v>
      </c>
      <c r="H94" s="346" t="s">
        <v>602</v>
      </c>
      <c r="I94" s="342" t="s">
        <v>552</v>
      </c>
      <c r="J94" s="343">
        <v>15</v>
      </c>
      <c r="K94" s="344" t="s">
        <v>89</v>
      </c>
      <c r="L94" s="345">
        <v>21</v>
      </c>
      <c r="M94" s="358" t="s">
        <v>614</v>
      </c>
      <c r="N94" s="342" t="s">
        <v>565</v>
      </c>
      <c r="O94" s="343">
        <v>25</v>
      </c>
      <c r="P94" s="344" t="s">
        <v>89</v>
      </c>
      <c r="Q94" s="345">
        <v>23</v>
      </c>
      <c r="R94" s="346" t="s">
        <v>585</v>
      </c>
      <c r="S94" s="342" t="s">
        <v>563</v>
      </c>
      <c r="T94" s="343">
        <v>6</v>
      </c>
      <c r="U94" s="344" t="s">
        <v>89</v>
      </c>
      <c r="V94" s="345">
        <v>21</v>
      </c>
      <c r="W94" s="358" t="s">
        <v>623</v>
      </c>
      <c r="X94" s="214"/>
    </row>
    <row r="95" spans="1:24">
      <c r="A95" s="214"/>
      <c r="B95" s="174"/>
      <c r="C95" s="300"/>
      <c r="D95" s="347" t="s">
        <v>543</v>
      </c>
      <c r="E95" s="348"/>
      <c r="F95" s="349" t="s">
        <v>89</v>
      </c>
      <c r="G95" s="350"/>
      <c r="H95" s="351" t="s">
        <v>618</v>
      </c>
      <c r="I95" s="347" t="s">
        <v>551</v>
      </c>
      <c r="J95" s="348">
        <v>21</v>
      </c>
      <c r="K95" s="349" t="s">
        <v>89</v>
      </c>
      <c r="L95" s="350">
        <v>16</v>
      </c>
      <c r="M95" s="359" t="s">
        <v>633</v>
      </c>
      <c r="N95" s="347" t="s">
        <v>570</v>
      </c>
      <c r="O95" s="348"/>
      <c r="P95" s="349" t="s">
        <v>89</v>
      </c>
      <c r="Q95" s="350"/>
      <c r="R95" s="351" t="s">
        <v>590</v>
      </c>
      <c r="S95" s="347" t="s">
        <v>637</v>
      </c>
      <c r="T95" s="348"/>
      <c r="U95" s="349" t="s">
        <v>89</v>
      </c>
      <c r="V95" s="350"/>
      <c r="W95" s="359" t="s">
        <v>595</v>
      </c>
      <c r="X95" s="214"/>
    </row>
    <row r="96" spans="1:24">
      <c r="A96" s="214"/>
      <c r="B96" s="176"/>
      <c r="C96" s="302"/>
      <c r="D96" s="337">
        <f>IF(E96&gt;G96,1,0)+IF(E97&gt;G97,1,0)+IF(E98&gt;G98,1,0)</f>
        <v>2</v>
      </c>
      <c r="E96" s="338">
        <v>21</v>
      </c>
      <c r="F96" s="339" t="s">
        <v>89</v>
      </c>
      <c r="G96" s="340">
        <v>8</v>
      </c>
      <c r="H96" s="341">
        <f t="shared" ref="H96" si="153">IF(E96&lt;G96,1,0)+IF(E97&lt;G97,1,0)+IF(E98&lt;G98,1,0)</f>
        <v>0</v>
      </c>
      <c r="I96" s="337">
        <f t="shared" ref="I96" si="154">IF(J96&gt;L96,1,0)+IF(J97&gt;L97,1,0)+IF(J98&gt;L98,1,0)</f>
        <v>0</v>
      </c>
      <c r="J96" s="338">
        <v>15</v>
      </c>
      <c r="K96" s="339" t="s">
        <v>89</v>
      </c>
      <c r="L96" s="340">
        <v>21</v>
      </c>
      <c r="M96" s="360">
        <f t="shared" ref="M96" si="155">IF(J96&lt;L96,1,0)+IF(J97&lt;L97,1,0)+IF(J98&lt;L98,1,0)</f>
        <v>2</v>
      </c>
      <c r="N96" s="337">
        <f t="shared" ref="N96" si="156">IF(O96&gt;Q96,1,0)+IF(O97&gt;Q97,1,0)+IF(O98&gt;Q98,1,0)</f>
        <v>0</v>
      </c>
      <c r="O96" s="338">
        <v>13</v>
      </c>
      <c r="P96" s="339" t="s">
        <v>89</v>
      </c>
      <c r="Q96" s="340">
        <v>21</v>
      </c>
      <c r="R96" s="341">
        <f t="shared" ref="R96" si="157">IF(O96&lt;Q96,1,0)+IF(O97&lt;Q97,1,0)+IF(O98&lt;Q98,1,0)</f>
        <v>2</v>
      </c>
      <c r="S96" s="337">
        <f t="shared" ref="S96" si="158">IF(T96&gt;V96,1,0)+IF(T97&gt;V97,1,0)+IF(T98&gt;V98,1,0)</f>
        <v>0</v>
      </c>
      <c r="T96" s="338">
        <v>7</v>
      </c>
      <c r="U96" s="339" t="s">
        <v>89</v>
      </c>
      <c r="V96" s="340">
        <v>21</v>
      </c>
      <c r="W96" s="360">
        <f t="shared" ref="W96" si="159">IF(T96&lt;V96,1,0)+IF(T97&lt;V97,1,0)+IF(T98&lt;V98,1,0)</f>
        <v>2</v>
      </c>
      <c r="X96" s="214"/>
    </row>
    <row r="97" spans="1:24">
      <c r="A97" s="214"/>
      <c r="B97" s="174" t="s">
        <v>94</v>
      </c>
      <c r="C97" s="300"/>
      <c r="D97" s="342" t="s">
        <v>627</v>
      </c>
      <c r="E97" s="343">
        <v>21</v>
      </c>
      <c r="F97" s="344" t="s">
        <v>89</v>
      </c>
      <c r="G97" s="345">
        <v>11</v>
      </c>
      <c r="H97" s="346" t="s">
        <v>607</v>
      </c>
      <c r="I97" s="342" t="s">
        <v>583</v>
      </c>
      <c r="J97" s="343">
        <v>16</v>
      </c>
      <c r="K97" s="344" t="s">
        <v>89</v>
      </c>
      <c r="L97" s="345">
        <v>21</v>
      </c>
      <c r="M97" s="358" t="s">
        <v>610</v>
      </c>
      <c r="N97" s="342" t="s">
        <v>569</v>
      </c>
      <c r="O97" s="343">
        <v>15</v>
      </c>
      <c r="P97" s="344" t="s">
        <v>89</v>
      </c>
      <c r="Q97" s="345">
        <v>21</v>
      </c>
      <c r="R97" s="346" t="s">
        <v>620</v>
      </c>
      <c r="S97" s="342" t="s">
        <v>557</v>
      </c>
      <c r="T97" s="343">
        <v>1</v>
      </c>
      <c r="U97" s="344" t="s">
        <v>89</v>
      </c>
      <c r="V97" s="345">
        <v>21</v>
      </c>
      <c r="W97" s="358" t="s">
        <v>593</v>
      </c>
      <c r="X97" s="214"/>
    </row>
    <row r="98" spans="1:24">
      <c r="A98" s="214"/>
      <c r="B98" s="179"/>
      <c r="C98" s="301"/>
      <c r="D98" s="347"/>
      <c r="E98" s="348"/>
      <c r="F98" s="349" t="s">
        <v>89</v>
      </c>
      <c r="G98" s="350"/>
      <c r="H98" s="351"/>
      <c r="I98" s="347"/>
      <c r="J98" s="348"/>
      <c r="K98" s="349" t="s">
        <v>89</v>
      </c>
      <c r="L98" s="350"/>
      <c r="M98" s="359"/>
      <c r="N98" s="347"/>
      <c r="O98" s="348"/>
      <c r="P98" s="349" t="s">
        <v>89</v>
      </c>
      <c r="Q98" s="350"/>
      <c r="R98" s="351"/>
      <c r="S98" s="347"/>
      <c r="T98" s="348"/>
      <c r="U98" s="349" t="s">
        <v>89</v>
      </c>
      <c r="V98" s="350"/>
      <c r="W98" s="359"/>
      <c r="X98" s="214"/>
    </row>
    <row r="99" spans="1:24">
      <c r="A99" s="214"/>
      <c r="B99" s="174"/>
      <c r="C99" s="300"/>
      <c r="D99" s="337">
        <f>IF(E99&gt;G99,1,0)+IF(E100&gt;G100,1,0)+IF(E101&gt;G101,1,0)</f>
        <v>0</v>
      </c>
      <c r="E99" s="338">
        <v>7</v>
      </c>
      <c r="F99" s="339" t="s">
        <v>89</v>
      </c>
      <c r="G99" s="340">
        <v>21</v>
      </c>
      <c r="H99" s="341">
        <f t="shared" ref="H99" si="160">IF(E99&lt;G99,1,0)+IF(E100&lt;G100,1,0)+IF(E101&lt;G101,1,0)</f>
        <v>2</v>
      </c>
      <c r="I99" s="337">
        <f t="shared" ref="I99" si="161">IF(J99&gt;L99,1,0)+IF(J100&gt;L100,1,0)+IF(J101&gt;L101,1,0)</f>
        <v>2</v>
      </c>
      <c r="J99" s="338">
        <v>21</v>
      </c>
      <c r="K99" s="339" t="s">
        <v>89</v>
      </c>
      <c r="L99" s="340">
        <v>15</v>
      </c>
      <c r="M99" s="360">
        <f t="shared" ref="M99" si="162">IF(J99&lt;L99,1,0)+IF(J100&lt;L100,1,0)+IF(J101&lt;L101,1,0)</f>
        <v>0</v>
      </c>
      <c r="N99" s="337">
        <f t="shared" ref="N99" si="163">IF(O99&gt;Q99,1,0)+IF(O100&gt;Q100,1,0)+IF(O101&gt;Q101,1,0)</f>
        <v>0</v>
      </c>
      <c r="O99" s="338"/>
      <c r="P99" s="384" t="s">
        <v>410</v>
      </c>
      <c r="Q99" s="340"/>
      <c r="R99" s="341">
        <f t="shared" ref="R99" si="164">IF(O99&lt;Q99,1,0)+IF(O100&lt;Q100,1,0)+IF(O101&lt;Q101,1,0)</f>
        <v>0</v>
      </c>
      <c r="S99" s="337">
        <f t="shared" ref="S99" si="165">IF(T99&gt;V99,1,0)+IF(T100&gt;V100,1,0)+IF(T101&gt;V101,1,0)</f>
        <v>2</v>
      </c>
      <c r="T99" s="338">
        <v>21</v>
      </c>
      <c r="U99" s="339" t="s">
        <v>89</v>
      </c>
      <c r="V99" s="340">
        <v>5</v>
      </c>
      <c r="W99" s="360">
        <f t="shared" ref="W99" si="166">IF(T99&lt;V99,1,0)+IF(T100&lt;V100,1,0)+IF(T101&lt;V101,1,0)</f>
        <v>1</v>
      </c>
      <c r="X99" s="214"/>
    </row>
    <row r="100" spans="1:24">
      <c r="A100" s="214"/>
      <c r="B100" s="174" t="s">
        <v>95</v>
      </c>
      <c r="C100" s="300"/>
      <c r="D100" s="342" t="s">
        <v>628</v>
      </c>
      <c r="E100" s="343">
        <v>17</v>
      </c>
      <c r="F100" s="344" t="s">
        <v>89</v>
      </c>
      <c r="G100" s="345">
        <v>21</v>
      </c>
      <c r="H100" s="346" t="s">
        <v>604</v>
      </c>
      <c r="I100" s="342" t="s">
        <v>631</v>
      </c>
      <c r="J100" s="343">
        <v>21</v>
      </c>
      <c r="K100" s="344" t="s">
        <v>89</v>
      </c>
      <c r="L100" s="345">
        <v>13</v>
      </c>
      <c r="M100" s="358" t="s">
        <v>633</v>
      </c>
      <c r="N100" s="342" t="s">
        <v>568</v>
      </c>
      <c r="O100" s="343"/>
      <c r="P100" s="344" t="s">
        <v>89</v>
      </c>
      <c r="Q100" s="345"/>
      <c r="R100" s="346" t="s">
        <v>591</v>
      </c>
      <c r="S100" s="342" t="s">
        <v>559</v>
      </c>
      <c r="T100" s="343">
        <v>19</v>
      </c>
      <c r="U100" s="344" t="s">
        <v>89</v>
      </c>
      <c r="V100" s="345">
        <v>21</v>
      </c>
      <c r="W100" s="358" t="s">
        <v>596</v>
      </c>
      <c r="X100" s="214"/>
    </row>
    <row r="101" spans="1:24">
      <c r="A101" s="214"/>
      <c r="B101" s="174"/>
      <c r="C101" s="300"/>
      <c r="D101" s="347" t="s">
        <v>580</v>
      </c>
      <c r="E101" s="348"/>
      <c r="F101" s="349" t="s">
        <v>89</v>
      </c>
      <c r="G101" s="350"/>
      <c r="H101" s="351"/>
      <c r="I101" s="347" t="s">
        <v>632</v>
      </c>
      <c r="J101" s="348"/>
      <c r="K101" s="349" t="s">
        <v>89</v>
      </c>
      <c r="L101" s="350"/>
      <c r="M101" s="359"/>
      <c r="N101" s="347"/>
      <c r="O101" s="348"/>
      <c r="P101" s="349" t="s">
        <v>89</v>
      </c>
      <c r="Q101" s="350"/>
      <c r="R101" s="351"/>
      <c r="S101" s="347"/>
      <c r="T101" s="348">
        <v>24</v>
      </c>
      <c r="U101" s="349" t="s">
        <v>89</v>
      </c>
      <c r="V101" s="350">
        <v>22</v>
      </c>
      <c r="W101" s="359"/>
      <c r="X101" s="214"/>
    </row>
    <row r="102" spans="1:24">
      <c r="A102" s="214"/>
      <c r="B102" s="176"/>
      <c r="C102" s="302"/>
      <c r="D102" s="337">
        <f>IF(E102&gt;G102,1,0)+IF(E103&gt;G103,1,0)+IF(E104&gt;G104,1,0)</f>
        <v>2</v>
      </c>
      <c r="E102" s="338">
        <v>21</v>
      </c>
      <c r="F102" s="339" t="s">
        <v>89</v>
      </c>
      <c r="G102" s="340">
        <v>18</v>
      </c>
      <c r="H102" s="341">
        <f t="shared" ref="H102" si="167">IF(E102&lt;G102,1,0)+IF(E103&lt;G103,1,0)+IF(E104&lt;G104,1,0)</f>
        <v>1</v>
      </c>
      <c r="I102" s="337">
        <f t="shared" ref="I102" si="168">IF(J102&gt;L102,1,0)+IF(J103&gt;L103,1,0)+IF(J104&gt;L104,1,0)</f>
        <v>0</v>
      </c>
      <c r="J102" s="338"/>
      <c r="K102" s="384" t="s">
        <v>410</v>
      </c>
      <c r="L102" s="340"/>
      <c r="M102" s="360">
        <f t="shared" ref="M102" si="169">IF(J102&lt;L102,1,0)+IF(J103&lt;L103,1,0)+IF(J104&lt;L104,1,0)</f>
        <v>0</v>
      </c>
      <c r="N102" s="337">
        <f t="shared" ref="N102" si="170">IF(O102&gt;Q102,1,0)+IF(O103&gt;Q103,1,0)+IF(O104&gt;Q104,1,0)</f>
        <v>0</v>
      </c>
      <c r="O102" s="338"/>
      <c r="P102" s="384" t="s">
        <v>410</v>
      </c>
      <c r="Q102" s="340"/>
      <c r="R102" s="341">
        <f t="shared" ref="R102" si="171">IF(O102&lt;Q102,1,0)+IF(O103&lt;Q103,1,0)+IF(O104&lt;Q104,1,0)</f>
        <v>0</v>
      </c>
      <c r="S102" s="337">
        <f t="shared" ref="S102" si="172">IF(T102&gt;V102,1,0)+IF(T103&gt;V103,1,0)+IF(T104&gt;V104,1,0)</f>
        <v>0</v>
      </c>
      <c r="T102" s="338">
        <v>17</v>
      </c>
      <c r="U102" s="339" t="s">
        <v>89</v>
      </c>
      <c r="V102" s="340">
        <v>21</v>
      </c>
      <c r="W102" s="360">
        <f t="shared" ref="W102" si="173">IF(T102&lt;V102,1,0)+IF(T103&lt;V103,1,0)+IF(T104&lt;V104,1,0)</f>
        <v>2</v>
      </c>
      <c r="X102" s="214"/>
    </row>
    <row r="103" spans="1:24">
      <c r="A103" s="214"/>
      <c r="B103" s="174" t="s">
        <v>96</v>
      </c>
      <c r="C103" s="300"/>
      <c r="D103" s="342" t="s">
        <v>547</v>
      </c>
      <c r="E103" s="343">
        <v>18</v>
      </c>
      <c r="F103" s="344" t="s">
        <v>89</v>
      </c>
      <c r="G103" s="345">
        <v>21</v>
      </c>
      <c r="H103" s="346" t="s">
        <v>630</v>
      </c>
      <c r="I103" s="342" t="s">
        <v>575</v>
      </c>
      <c r="J103" s="343"/>
      <c r="K103" s="344" t="s">
        <v>89</v>
      </c>
      <c r="L103" s="345"/>
      <c r="M103" s="358" t="s">
        <v>614</v>
      </c>
      <c r="N103" s="342" t="s">
        <v>635</v>
      </c>
      <c r="O103" s="343"/>
      <c r="P103" s="344" t="s">
        <v>89</v>
      </c>
      <c r="Q103" s="345"/>
      <c r="R103" s="346" t="s">
        <v>620</v>
      </c>
      <c r="S103" s="342" t="s">
        <v>564</v>
      </c>
      <c r="T103" s="343">
        <v>9</v>
      </c>
      <c r="U103" s="344" t="s">
        <v>89</v>
      </c>
      <c r="V103" s="345">
        <v>21</v>
      </c>
      <c r="W103" s="358" t="s">
        <v>597</v>
      </c>
      <c r="X103" s="214"/>
    </row>
    <row r="104" spans="1:24" ht="14.25" thickBot="1">
      <c r="A104" s="214"/>
      <c r="B104" s="193"/>
      <c r="C104" s="303"/>
      <c r="D104" s="361" t="s">
        <v>629</v>
      </c>
      <c r="E104" s="362">
        <v>21</v>
      </c>
      <c r="F104" s="363" t="s">
        <v>89</v>
      </c>
      <c r="G104" s="364">
        <v>18</v>
      </c>
      <c r="H104" s="365" t="s">
        <v>617</v>
      </c>
      <c r="I104" s="361" t="s">
        <v>552</v>
      </c>
      <c r="J104" s="362"/>
      <c r="K104" s="363" t="s">
        <v>89</v>
      </c>
      <c r="L104" s="364"/>
      <c r="M104" s="366" t="s">
        <v>610</v>
      </c>
      <c r="N104" s="361" t="s">
        <v>572</v>
      </c>
      <c r="O104" s="362"/>
      <c r="P104" s="363" t="s">
        <v>89</v>
      </c>
      <c r="Q104" s="364"/>
      <c r="R104" s="365" t="s">
        <v>586</v>
      </c>
      <c r="S104" s="361" t="s">
        <v>558</v>
      </c>
      <c r="T104" s="362"/>
      <c r="U104" s="363" t="s">
        <v>89</v>
      </c>
      <c r="V104" s="364"/>
      <c r="W104" s="366" t="s">
        <v>599</v>
      </c>
      <c r="X104" s="214"/>
    </row>
    <row r="105" spans="1:24" ht="18">
      <c r="A105" s="214"/>
      <c r="B105" s="369" t="s">
        <v>97</v>
      </c>
      <c r="C105" s="370"/>
      <c r="D105" s="223">
        <f>COUNTIF(D84:D104,2)</f>
        <v>5</v>
      </c>
      <c r="E105" s="181"/>
      <c r="F105" s="182" t="s">
        <v>89</v>
      </c>
      <c r="G105" s="183"/>
      <c r="H105" s="184">
        <f>COUNTIF(H84:H104,2)</f>
        <v>2</v>
      </c>
      <c r="I105" s="180">
        <f>COUNTIF(I84:I104,2)</f>
        <v>2</v>
      </c>
      <c r="J105" s="185"/>
      <c r="K105" s="182" t="s">
        <v>89</v>
      </c>
      <c r="L105" s="186"/>
      <c r="M105" s="187">
        <f>COUNTIF(M84:M104,2)</f>
        <v>4</v>
      </c>
      <c r="N105" s="223">
        <f>COUNTIF(N84:N104,2)</f>
        <v>1</v>
      </c>
      <c r="O105" s="181"/>
      <c r="P105" s="182" t="s">
        <v>89</v>
      </c>
      <c r="Q105" s="183"/>
      <c r="R105" s="184">
        <f>COUNTIF(R84:R104,2)</f>
        <v>4</v>
      </c>
      <c r="S105" s="180">
        <f>COUNTIF(S84:S104,2)</f>
        <v>2</v>
      </c>
      <c r="T105" s="181"/>
      <c r="U105" s="182" t="s">
        <v>89</v>
      </c>
      <c r="V105" s="183"/>
      <c r="W105" s="187">
        <f>COUNTIF(W84:W104,2)</f>
        <v>5</v>
      </c>
      <c r="X105" s="214"/>
    </row>
    <row r="106" spans="1:24" ht="18">
      <c r="A106" s="214"/>
      <c r="B106" s="174" t="s">
        <v>52</v>
      </c>
      <c r="C106" s="300"/>
      <c r="D106" s="224">
        <f>SUM(D84:D104)</f>
        <v>11</v>
      </c>
      <c r="E106" s="183"/>
      <c r="F106" s="189" t="s">
        <v>98</v>
      </c>
      <c r="G106" s="183"/>
      <c r="H106" s="190">
        <f>SUM(H84:H104)</f>
        <v>6</v>
      </c>
      <c r="I106" s="188">
        <f>SUM(I84:I104)</f>
        <v>5</v>
      </c>
      <c r="J106" s="186"/>
      <c r="K106" s="189" t="s">
        <v>98</v>
      </c>
      <c r="L106" s="186"/>
      <c r="M106" s="191">
        <f>SUM(M84:M104)</f>
        <v>9</v>
      </c>
      <c r="N106" s="224">
        <f>SUM(N84:N104)</f>
        <v>3</v>
      </c>
      <c r="O106" s="192"/>
      <c r="P106" s="189" t="s">
        <v>98</v>
      </c>
      <c r="Q106" s="192"/>
      <c r="R106" s="190">
        <f>SUM(R84:R104)</f>
        <v>8</v>
      </c>
      <c r="S106" s="188">
        <f>SUM(S84:S104)</f>
        <v>4</v>
      </c>
      <c r="T106" s="192"/>
      <c r="U106" s="189" t="s">
        <v>98</v>
      </c>
      <c r="V106" s="192"/>
      <c r="W106" s="191">
        <f>SUM(W84:W104)</f>
        <v>12</v>
      </c>
      <c r="X106" s="214"/>
    </row>
    <row r="107" spans="1:24" ht="18.75" thickBot="1">
      <c r="A107" s="214"/>
      <c r="B107" s="193" t="s">
        <v>99</v>
      </c>
      <c r="C107" s="303"/>
      <c r="D107" s="225">
        <f>SUM(E84:E104)</f>
        <v>329</v>
      </c>
      <c r="E107" s="196"/>
      <c r="F107" s="197" t="s">
        <v>98</v>
      </c>
      <c r="G107" s="198"/>
      <c r="H107" s="199">
        <f>SUM(G84:G104)</f>
        <v>295</v>
      </c>
      <c r="I107" s="195">
        <f>SUM(J84:J104)</f>
        <v>245</v>
      </c>
      <c r="J107" s="200"/>
      <c r="K107" s="197" t="s">
        <v>98</v>
      </c>
      <c r="L107" s="201"/>
      <c r="M107" s="202">
        <f>SUM(L84:L104)</f>
        <v>258</v>
      </c>
      <c r="N107" s="225">
        <f>SUM(O84:O104)</f>
        <v>193</v>
      </c>
      <c r="O107" s="203"/>
      <c r="P107" s="197" t="s">
        <v>98</v>
      </c>
      <c r="Q107" s="204"/>
      <c r="R107" s="199">
        <f>SUM(Q84:Q104)</f>
        <v>227</v>
      </c>
      <c r="S107" s="195">
        <f>SUM(T84:T104)</f>
        <v>250</v>
      </c>
      <c r="T107" s="203"/>
      <c r="U107" s="197" t="s">
        <v>98</v>
      </c>
      <c r="V107" s="204"/>
      <c r="W107" s="202">
        <f>SUM(V84:V104)</f>
        <v>316</v>
      </c>
      <c r="X107" s="214"/>
    </row>
    <row r="108" spans="1:24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26"/>
      <c r="S108" s="214"/>
      <c r="T108" s="214"/>
      <c r="U108" s="214"/>
      <c r="V108" s="214"/>
      <c r="W108" s="226"/>
      <c r="X108" s="214"/>
    </row>
  </sheetData>
  <sheetProtection sheet="1" objects="1" scenarios="1"/>
  <mergeCells count="5">
    <mergeCell ref="B2:C2"/>
    <mergeCell ref="B4:C4"/>
    <mergeCell ref="B30:C30"/>
    <mergeCell ref="B56:C56"/>
    <mergeCell ref="B83:C83"/>
  </mergeCells>
  <phoneticPr fontId="1"/>
  <printOptions horizontalCentered="1" verticalCentered="1"/>
  <pageMargins left="0.19685039370078741" right="0.27559055118110237" top="0.39370078740157483" bottom="0.19685039370078741" header="0.51181102362204722" footer="0.51181102362204722"/>
  <pageSetup paperSize="8" scale="83" orientation="portrait" horizontalDpi="300" verticalDpi="300" r:id="rId1"/>
  <headerFooter alignWithMargins="0"/>
  <rowBreaks count="1" manualBreakCount="1">
    <brk id="81" min="1" max="2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108"/>
  <sheetViews>
    <sheetView showGridLines="0" zoomScale="90" zoomScaleNormal="90" workbookViewId="0"/>
  </sheetViews>
  <sheetFormatPr defaultRowHeight="13.5"/>
  <cols>
    <col min="1" max="1" width="3.625" style="156" customWidth="1"/>
    <col min="2" max="2" width="4.5" style="156" customWidth="1"/>
    <col min="3" max="3" width="6.875" style="156" customWidth="1"/>
    <col min="4" max="4" width="15.625" style="156" customWidth="1"/>
    <col min="5" max="7" width="3.125" style="156" customWidth="1"/>
    <col min="8" max="9" width="15.625" style="156" customWidth="1"/>
    <col min="10" max="12" width="3.125" style="156" customWidth="1"/>
    <col min="13" max="13" width="15.625" style="156" customWidth="1"/>
    <col min="14" max="14" width="15.25" style="156" customWidth="1"/>
    <col min="15" max="17" width="3.125" style="156" customWidth="1"/>
    <col min="18" max="18" width="15.625" style="156" customWidth="1"/>
    <col min="19" max="19" width="15.25" style="156" customWidth="1"/>
    <col min="20" max="22" width="3.125" style="156" customWidth="1"/>
    <col min="23" max="23" width="15.625" style="156" customWidth="1"/>
    <col min="24" max="24" width="4.125" style="156" customWidth="1"/>
    <col min="25" max="256" width="9" style="156"/>
    <col min="257" max="257" width="3.625" style="156" customWidth="1"/>
    <col min="258" max="258" width="4.5" style="156" customWidth="1"/>
    <col min="259" max="259" width="6.875" style="156" customWidth="1"/>
    <col min="260" max="260" width="15.625" style="156" customWidth="1"/>
    <col min="261" max="263" width="3.125" style="156" customWidth="1"/>
    <col min="264" max="265" width="15.625" style="156" customWidth="1"/>
    <col min="266" max="268" width="3.125" style="156" customWidth="1"/>
    <col min="269" max="269" width="15.625" style="156" customWidth="1"/>
    <col min="270" max="270" width="15.25" style="156" customWidth="1"/>
    <col min="271" max="273" width="3.125" style="156" customWidth="1"/>
    <col min="274" max="274" width="15.625" style="156" customWidth="1"/>
    <col min="275" max="275" width="15.25" style="156" customWidth="1"/>
    <col min="276" max="278" width="3.125" style="156" customWidth="1"/>
    <col min="279" max="279" width="15.625" style="156" customWidth="1"/>
    <col min="280" max="280" width="4.125" style="156" customWidth="1"/>
    <col min="281" max="512" width="9" style="156"/>
    <col min="513" max="513" width="3.625" style="156" customWidth="1"/>
    <col min="514" max="514" width="4.5" style="156" customWidth="1"/>
    <col min="515" max="515" width="6.875" style="156" customWidth="1"/>
    <col min="516" max="516" width="15.625" style="156" customWidth="1"/>
    <col min="517" max="519" width="3.125" style="156" customWidth="1"/>
    <col min="520" max="521" width="15.625" style="156" customWidth="1"/>
    <col min="522" max="524" width="3.125" style="156" customWidth="1"/>
    <col min="525" max="525" width="15.625" style="156" customWidth="1"/>
    <col min="526" max="526" width="15.25" style="156" customWidth="1"/>
    <col min="527" max="529" width="3.125" style="156" customWidth="1"/>
    <col min="530" max="530" width="15.625" style="156" customWidth="1"/>
    <col min="531" max="531" width="15.25" style="156" customWidth="1"/>
    <col min="532" max="534" width="3.125" style="156" customWidth="1"/>
    <col min="535" max="535" width="15.625" style="156" customWidth="1"/>
    <col min="536" max="536" width="4.125" style="156" customWidth="1"/>
    <col min="537" max="768" width="9" style="156"/>
    <col min="769" max="769" width="3.625" style="156" customWidth="1"/>
    <col min="770" max="770" width="4.5" style="156" customWidth="1"/>
    <col min="771" max="771" width="6.875" style="156" customWidth="1"/>
    <col min="772" max="772" width="15.625" style="156" customWidth="1"/>
    <col min="773" max="775" width="3.125" style="156" customWidth="1"/>
    <col min="776" max="777" width="15.625" style="156" customWidth="1"/>
    <col min="778" max="780" width="3.125" style="156" customWidth="1"/>
    <col min="781" max="781" width="15.625" style="156" customWidth="1"/>
    <col min="782" max="782" width="15.25" style="156" customWidth="1"/>
    <col min="783" max="785" width="3.125" style="156" customWidth="1"/>
    <col min="786" max="786" width="15.625" style="156" customWidth="1"/>
    <col min="787" max="787" width="15.25" style="156" customWidth="1"/>
    <col min="788" max="790" width="3.125" style="156" customWidth="1"/>
    <col min="791" max="791" width="15.625" style="156" customWidth="1"/>
    <col min="792" max="792" width="4.125" style="156" customWidth="1"/>
    <col min="793" max="1024" width="9" style="156"/>
    <col min="1025" max="1025" width="3.625" style="156" customWidth="1"/>
    <col min="1026" max="1026" width="4.5" style="156" customWidth="1"/>
    <col min="1027" max="1027" width="6.875" style="156" customWidth="1"/>
    <col min="1028" max="1028" width="15.625" style="156" customWidth="1"/>
    <col min="1029" max="1031" width="3.125" style="156" customWidth="1"/>
    <col min="1032" max="1033" width="15.625" style="156" customWidth="1"/>
    <col min="1034" max="1036" width="3.125" style="156" customWidth="1"/>
    <col min="1037" max="1037" width="15.625" style="156" customWidth="1"/>
    <col min="1038" max="1038" width="15.25" style="156" customWidth="1"/>
    <col min="1039" max="1041" width="3.125" style="156" customWidth="1"/>
    <col min="1042" max="1042" width="15.625" style="156" customWidth="1"/>
    <col min="1043" max="1043" width="15.25" style="156" customWidth="1"/>
    <col min="1044" max="1046" width="3.125" style="156" customWidth="1"/>
    <col min="1047" max="1047" width="15.625" style="156" customWidth="1"/>
    <col min="1048" max="1048" width="4.125" style="156" customWidth="1"/>
    <col min="1049" max="1280" width="9" style="156"/>
    <col min="1281" max="1281" width="3.625" style="156" customWidth="1"/>
    <col min="1282" max="1282" width="4.5" style="156" customWidth="1"/>
    <col min="1283" max="1283" width="6.875" style="156" customWidth="1"/>
    <col min="1284" max="1284" width="15.625" style="156" customWidth="1"/>
    <col min="1285" max="1287" width="3.125" style="156" customWidth="1"/>
    <col min="1288" max="1289" width="15.625" style="156" customWidth="1"/>
    <col min="1290" max="1292" width="3.125" style="156" customWidth="1"/>
    <col min="1293" max="1293" width="15.625" style="156" customWidth="1"/>
    <col min="1294" max="1294" width="15.25" style="156" customWidth="1"/>
    <col min="1295" max="1297" width="3.125" style="156" customWidth="1"/>
    <col min="1298" max="1298" width="15.625" style="156" customWidth="1"/>
    <col min="1299" max="1299" width="15.25" style="156" customWidth="1"/>
    <col min="1300" max="1302" width="3.125" style="156" customWidth="1"/>
    <col min="1303" max="1303" width="15.625" style="156" customWidth="1"/>
    <col min="1304" max="1304" width="4.125" style="156" customWidth="1"/>
    <col min="1305" max="1536" width="9" style="156"/>
    <col min="1537" max="1537" width="3.625" style="156" customWidth="1"/>
    <col min="1538" max="1538" width="4.5" style="156" customWidth="1"/>
    <col min="1539" max="1539" width="6.875" style="156" customWidth="1"/>
    <col min="1540" max="1540" width="15.625" style="156" customWidth="1"/>
    <col min="1541" max="1543" width="3.125" style="156" customWidth="1"/>
    <col min="1544" max="1545" width="15.625" style="156" customWidth="1"/>
    <col min="1546" max="1548" width="3.125" style="156" customWidth="1"/>
    <col min="1549" max="1549" width="15.625" style="156" customWidth="1"/>
    <col min="1550" max="1550" width="15.25" style="156" customWidth="1"/>
    <col min="1551" max="1553" width="3.125" style="156" customWidth="1"/>
    <col min="1554" max="1554" width="15.625" style="156" customWidth="1"/>
    <col min="1555" max="1555" width="15.25" style="156" customWidth="1"/>
    <col min="1556" max="1558" width="3.125" style="156" customWidth="1"/>
    <col min="1559" max="1559" width="15.625" style="156" customWidth="1"/>
    <col min="1560" max="1560" width="4.125" style="156" customWidth="1"/>
    <col min="1561" max="1792" width="9" style="156"/>
    <col min="1793" max="1793" width="3.625" style="156" customWidth="1"/>
    <col min="1794" max="1794" width="4.5" style="156" customWidth="1"/>
    <col min="1795" max="1795" width="6.875" style="156" customWidth="1"/>
    <col min="1796" max="1796" width="15.625" style="156" customWidth="1"/>
    <col min="1797" max="1799" width="3.125" style="156" customWidth="1"/>
    <col min="1800" max="1801" width="15.625" style="156" customWidth="1"/>
    <col min="1802" max="1804" width="3.125" style="156" customWidth="1"/>
    <col min="1805" max="1805" width="15.625" style="156" customWidth="1"/>
    <col min="1806" max="1806" width="15.25" style="156" customWidth="1"/>
    <col min="1807" max="1809" width="3.125" style="156" customWidth="1"/>
    <col min="1810" max="1810" width="15.625" style="156" customWidth="1"/>
    <col min="1811" max="1811" width="15.25" style="156" customWidth="1"/>
    <col min="1812" max="1814" width="3.125" style="156" customWidth="1"/>
    <col min="1815" max="1815" width="15.625" style="156" customWidth="1"/>
    <col min="1816" max="1816" width="4.125" style="156" customWidth="1"/>
    <col min="1817" max="2048" width="9" style="156"/>
    <col min="2049" max="2049" width="3.625" style="156" customWidth="1"/>
    <col min="2050" max="2050" width="4.5" style="156" customWidth="1"/>
    <col min="2051" max="2051" width="6.875" style="156" customWidth="1"/>
    <col min="2052" max="2052" width="15.625" style="156" customWidth="1"/>
    <col min="2053" max="2055" width="3.125" style="156" customWidth="1"/>
    <col min="2056" max="2057" width="15.625" style="156" customWidth="1"/>
    <col min="2058" max="2060" width="3.125" style="156" customWidth="1"/>
    <col min="2061" max="2061" width="15.625" style="156" customWidth="1"/>
    <col min="2062" max="2062" width="15.25" style="156" customWidth="1"/>
    <col min="2063" max="2065" width="3.125" style="156" customWidth="1"/>
    <col min="2066" max="2066" width="15.625" style="156" customWidth="1"/>
    <col min="2067" max="2067" width="15.25" style="156" customWidth="1"/>
    <col min="2068" max="2070" width="3.125" style="156" customWidth="1"/>
    <col min="2071" max="2071" width="15.625" style="156" customWidth="1"/>
    <col min="2072" max="2072" width="4.125" style="156" customWidth="1"/>
    <col min="2073" max="2304" width="9" style="156"/>
    <col min="2305" max="2305" width="3.625" style="156" customWidth="1"/>
    <col min="2306" max="2306" width="4.5" style="156" customWidth="1"/>
    <col min="2307" max="2307" width="6.875" style="156" customWidth="1"/>
    <col min="2308" max="2308" width="15.625" style="156" customWidth="1"/>
    <col min="2309" max="2311" width="3.125" style="156" customWidth="1"/>
    <col min="2312" max="2313" width="15.625" style="156" customWidth="1"/>
    <col min="2314" max="2316" width="3.125" style="156" customWidth="1"/>
    <col min="2317" max="2317" width="15.625" style="156" customWidth="1"/>
    <col min="2318" max="2318" width="15.25" style="156" customWidth="1"/>
    <col min="2319" max="2321" width="3.125" style="156" customWidth="1"/>
    <col min="2322" max="2322" width="15.625" style="156" customWidth="1"/>
    <col min="2323" max="2323" width="15.25" style="156" customWidth="1"/>
    <col min="2324" max="2326" width="3.125" style="156" customWidth="1"/>
    <col min="2327" max="2327" width="15.625" style="156" customWidth="1"/>
    <col min="2328" max="2328" width="4.125" style="156" customWidth="1"/>
    <col min="2329" max="2560" width="9" style="156"/>
    <col min="2561" max="2561" width="3.625" style="156" customWidth="1"/>
    <col min="2562" max="2562" width="4.5" style="156" customWidth="1"/>
    <col min="2563" max="2563" width="6.875" style="156" customWidth="1"/>
    <col min="2564" max="2564" width="15.625" style="156" customWidth="1"/>
    <col min="2565" max="2567" width="3.125" style="156" customWidth="1"/>
    <col min="2568" max="2569" width="15.625" style="156" customWidth="1"/>
    <col min="2570" max="2572" width="3.125" style="156" customWidth="1"/>
    <col min="2573" max="2573" width="15.625" style="156" customWidth="1"/>
    <col min="2574" max="2574" width="15.25" style="156" customWidth="1"/>
    <col min="2575" max="2577" width="3.125" style="156" customWidth="1"/>
    <col min="2578" max="2578" width="15.625" style="156" customWidth="1"/>
    <col min="2579" max="2579" width="15.25" style="156" customWidth="1"/>
    <col min="2580" max="2582" width="3.125" style="156" customWidth="1"/>
    <col min="2583" max="2583" width="15.625" style="156" customWidth="1"/>
    <col min="2584" max="2584" width="4.125" style="156" customWidth="1"/>
    <col min="2585" max="2816" width="9" style="156"/>
    <col min="2817" max="2817" width="3.625" style="156" customWidth="1"/>
    <col min="2818" max="2818" width="4.5" style="156" customWidth="1"/>
    <col min="2819" max="2819" width="6.875" style="156" customWidth="1"/>
    <col min="2820" max="2820" width="15.625" style="156" customWidth="1"/>
    <col min="2821" max="2823" width="3.125" style="156" customWidth="1"/>
    <col min="2824" max="2825" width="15.625" style="156" customWidth="1"/>
    <col min="2826" max="2828" width="3.125" style="156" customWidth="1"/>
    <col min="2829" max="2829" width="15.625" style="156" customWidth="1"/>
    <col min="2830" max="2830" width="15.25" style="156" customWidth="1"/>
    <col min="2831" max="2833" width="3.125" style="156" customWidth="1"/>
    <col min="2834" max="2834" width="15.625" style="156" customWidth="1"/>
    <col min="2835" max="2835" width="15.25" style="156" customWidth="1"/>
    <col min="2836" max="2838" width="3.125" style="156" customWidth="1"/>
    <col min="2839" max="2839" width="15.625" style="156" customWidth="1"/>
    <col min="2840" max="2840" width="4.125" style="156" customWidth="1"/>
    <col min="2841" max="3072" width="9" style="156"/>
    <col min="3073" max="3073" width="3.625" style="156" customWidth="1"/>
    <col min="3074" max="3074" width="4.5" style="156" customWidth="1"/>
    <col min="3075" max="3075" width="6.875" style="156" customWidth="1"/>
    <col min="3076" max="3076" width="15.625" style="156" customWidth="1"/>
    <col min="3077" max="3079" width="3.125" style="156" customWidth="1"/>
    <col min="3080" max="3081" width="15.625" style="156" customWidth="1"/>
    <col min="3082" max="3084" width="3.125" style="156" customWidth="1"/>
    <col min="3085" max="3085" width="15.625" style="156" customWidth="1"/>
    <col min="3086" max="3086" width="15.25" style="156" customWidth="1"/>
    <col min="3087" max="3089" width="3.125" style="156" customWidth="1"/>
    <col min="3090" max="3090" width="15.625" style="156" customWidth="1"/>
    <col min="3091" max="3091" width="15.25" style="156" customWidth="1"/>
    <col min="3092" max="3094" width="3.125" style="156" customWidth="1"/>
    <col min="3095" max="3095" width="15.625" style="156" customWidth="1"/>
    <col min="3096" max="3096" width="4.125" style="156" customWidth="1"/>
    <col min="3097" max="3328" width="9" style="156"/>
    <col min="3329" max="3329" width="3.625" style="156" customWidth="1"/>
    <col min="3330" max="3330" width="4.5" style="156" customWidth="1"/>
    <col min="3331" max="3331" width="6.875" style="156" customWidth="1"/>
    <col min="3332" max="3332" width="15.625" style="156" customWidth="1"/>
    <col min="3333" max="3335" width="3.125" style="156" customWidth="1"/>
    <col min="3336" max="3337" width="15.625" style="156" customWidth="1"/>
    <col min="3338" max="3340" width="3.125" style="156" customWidth="1"/>
    <col min="3341" max="3341" width="15.625" style="156" customWidth="1"/>
    <col min="3342" max="3342" width="15.25" style="156" customWidth="1"/>
    <col min="3343" max="3345" width="3.125" style="156" customWidth="1"/>
    <col min="3346" max="3346" width="15.625" style="156" customWidth="1"/>
    <col min="3347" max="3347" width="15.25" style="156" customWidth="1"/>
    <col min="3348" max="3350" width="3.125" style="156" customWidth="1"/>
    <col min="3351" max="3351" width="15.625" style="156" customWidth="1"/>
    <col min="3352" max="3352" width="4.125" style="156" customWidth="1"/>
    <col min="3353" max="3584" width="9" style="156"/>
    <col min="3585" max="3585" width="3.625" style="156" customWidth="1"/>
    <col min="3586" max="3586" width="4.5" style="156" customWidth="1"/>
    <col min="3587" max="3587" width="6.875" style="156" customWidth="1"/>
    <col min="3588" max="3588" width="15.625" style="156" customWidth="1"/>
    <col min="3589" max="3591" width="3.125" style="156" customWidth="1"/>
    <col min="3592" max="3593" width="15.625" style="156" customWidth="1"/>
    <col min="3594" max="3596" width="3.125" style="156" customWidth="1"/>
    <col min="3597" max="3597" width="15.625" style="156" customWidth="1"/>
    <col min="3598" max="3598" width="15.25" style="156" customWidth="1"/>
    <col min="3599" max="3601" width="3.125" style="156" customWidth="1"/>
    <col min="3602" max="3602" width="15.625" style="156" customWidth="1"/>
    <col min="3603" max="3603" width="15.25" style="156" customWidth="1"/>
    <col min="3604" max="3606" width="3.125" style="156" customWidth="1"/>
    <col min="3607" max="3607" width="15.625" style="156" customWidth="1"/>
    <col min="3608" max="3608" width="4.125" style="156" customWidth="1"/>
    <col min="3609" max="3840" width="9" style="156"/>
    <col min="3841" max="3841" width="3.625" style="156" customWidth="1"/>
    <col min="3842" max="3842" width="4.5" style="156" customWidth="1"/>
    <col min="3843" max="3843" width="6.875" style="156" customWidth="1"/>
    <col min="3844" max="3844" width="15.625" style="156" customWidth="1"/>
    <col min="3845" max="3847" width="3.125" style="156" customWidth="1"/>
    <col min="3848" max="3849" width="15.625" style="156" customWidth="1"/>
    <col min="3850" max="3852" width="3.125" style="156" customWidth="1"/>
    <col min="3853" max="3853" width="15.625" style="156" customWidth="1"/>
    <col min="3854" max="3854" width="15.25" style="156" customWidth="1"/>
    <col min="3855" max="3857" width="3.125" style="156" customWidth="1"/>
    <col min="3858" max="3858" width="15.625" style="156" customWidth="1"/>
    <col min="3859" max="3859" width="15.25" style="156" customWidth="1"/>
    <col min="3860" max="3862" width="3.125" style="156" customWidth="1"/>
    <col min="3863" max="3863" width="15.625" style="156" customWidth="1"/>
    <col min="3864" max="3864" width="4.125" style="156" customWidth="1"/>
    <col min="3865" max="4096" width="9" style="156"/>
    <col min="4097" max="4097" width="3.625" style="156" customWidth="1"/>
    <col min="4098" max="4098" width="4.5" style="156" customWidth="1"/>
    <col min="4099" max="4099" width="6.875" style="156" customWidth="1"/>
    <col min="4100" max="4100" width="15.625" style="156" customWidth="1"/>
    <col min="4101" max="4103" width="3.125" style="156" customWidth="1"/>
    <col min="4104" max="4105" width="15.625" style="156" customWidth="1"/>
    <col min="4106" max="4108" width="3.125" style="156" customWidth="1"/>
    <col min="4109" max="4109" width="15.625" style="156" customWidth="1"/>
    <col min="4110" max="4110" width="15.25" style="156" customWidth="1"/>
    <col min="4111" max="4113" width="3.125" style="156" customWidth="1"/>
    <col min="4114" max="4114" width="15.625" style="156" customWidth="1"/>
    <col min="4115" max="4115" width="15.25" style="156" customWidth="1"/>
    <col min="4116" max="4118" width="3.125" style="156" customWidth="1"/>
    <col min="4119" max="4119" width="15.625" style="156" customWidth="1"/>
    <col min="4120" max="4120" width="4.125" style="156" customWidth="1"/>
    <col min="4121" max="4352" width="9" style="156"/>
    <col min="4353" max="4353" width="3.625" style="156" customWidth="1"/>
    <col min="4354" max="4354" width="4.5" style="156" customWidth="1"/>
    <col min="4355" max="4355" width="6.875" style="156" customWidth="1"/>
    <col min="4356" max="4356" width="15.625" style="156" customWidth="1"/>
    <col min="4357" max="4359" width="3.125" style="156" customWidth="1"/>
    <col min="4360" max="4361" width="15.625" style="156" customWidth="1"/>
    <col min="4362" max="4364" width="3.125" style="156" customWidth="1"/>
    <col min="4365" max="4365" width="15.625" style="156" customWidth="1"/>
    <col min="4366" max="4366" width="15.25" style="156" customWidth="1"/>
    <col min="4367" max="4369" width="3.125" style="156" customWidth="1"/>
    <col min="4370" max="4370" width="15.625" style="156" customWidth="1"/>
    <col min="4371" max="4371" width="15.25" style="156" customWidth="1"/>
    <col min="4372" max="4374" width="3.125" style="156" customWidth="1"/>
    <col min="4375" max="4375" width="15.625" style="156" customWidth="1"/>
    <col min="4376" max="4376" width="4.125" style="156" customWidth="1"/>
    <col min="4377" max="4608" width="9" style="156"/>
    <col min="4609" max="4609" width="3.625" style="156" customWidth="1"/>
    <col min="4610" max="4610" width="4.5" style="156" customWidth="1"/>
    <col min="4611" max="4611" width="6.875" style="156" customWidth="1"/>
    <col min="4612" max="4612" width="15.625" style="156" customWidth="1"/>
    <col min="4613" max="4615" width="3.125" style="156" customWidth="1"/>
    <col min="4616" max="4617" width="15.625" style="156" customWidth="1"/>
    <col min="4618" max="4620" width="3.125" style="156" customWidth="1"/>
    <col min="4621" max="4621" width="15.625" style="156" customWidth="1"/>
    <col min="4622" max="4622" width="15.25" style="156" customWidth="1"/>
    <col min="4623" max="4625" width="3.125" style="156" customWidth="1"/>
    <col min="4626" max="4626" width="15.625" style="156" customWidth="1"/>
    <col min="4627" max="4627" width="15.25" style="156" customWidth="1"/>
    <col min="4628" max="4630" width="3.125" style="156" customWidth="1"/>
    <col min="4631" max="4631" width="15.625" style="156" customWidth="1"/>
    <col min="4632" max="4632" width="4.125" style="156" customWidth="1"/>
    <col min="4633" max="4864" width="9" style="156"/>
    <col min="4865" max="4865" width="3.625" style="156" customWidth="1"/>
    <col min="4866" max="4866" width="4.5" style="156" customWidth="1"/>
    <col min="4867" max="4867" width="6.875" style="156" customWidth="1"/>
    <col min="4868" max="4868" width="15.625" style="156" customWidth="1"/>
    <col min="4869" max="4871" width="3.125" style="156" customWidth="1"/>
    <col min="4872" max="4873" width="15.625" style="156" customWidth="1"/>
    <col min="4874" max="4876" width="3.125" style="156" customWidth="1"/>
    <col min="4877" max="4877" width="15.625" style="156" customWidth="1"/>
    <col min="4878" max="4878" width="15.25" style="156" customWidth="1"/>
    <col min="4879" max="4881" width="3.125" style="156" customWidth="1"/>
    <col min="4882" max="4882" width="15.625" style="156" customWidth="1"/>
    <col min="4883" max="4883" width="15.25" style="156" customWidth="1"/>
    <col min="4884" max="4886" width="3.125" style="156" customWidth="1"/>
    <col min="4887" max="4887" width="15.625" style="156" customWidth="1"/>
    <col min="4888" max="4888" width="4.125" style="156" customWidth="1"/>
    <col min="4889" max="5120" width="9" style="156"/>
    <col min="5121" max="5121" width="3.625" style="156" customWidth="1"/>
    <col min="5122" max="5122" width="4.5" style="156" customWidth="1"/>
    <col min="5123" max="5123" width="6.875" style="156" customWidth="1"/>
    <col min="5124" max="5124" width="15.625" style="156" customWidth="1"/>
    <col min="5125" max="5127" width="3.125" style="156" customWidth="1"/>
    <col min="5128" max="5129" width="15.625" style="156" customWidth="1"/>
    <col min="5130" max="5132" width="3.125" style="156" customWidth="1"/>
    <col min="5133" max="5133" width="15.625" style="156" customWidth="1"/>
    <col min="5134" max="5134" width="15.25" style="156" customWidth="1"/>
    <col min="5135" max="5137" width="3.125" style="156" customWidth="1"/>
    <col min="5138" max="5138" width="15.625" style="156" customWidth="1"/>
    <col min="5139" max="5139" width="15.25" style="156" customWidth="1"/>
    <col min="5140" max="5142" width="3.125" style="156" customWidth="1"/>
    <col min="5143" max="5143" width="15.625" style="156" customWidth="1"/>
    <col min="5144" max="5144" width="4.125" style="156" customWidth="1"/>
    <col min="5145" max="5376" width="9" style="156"/>
    <col min="5377" max="5377" width="3.625" style="156" customWidth="1"/>
    <col min="5378" max="5378" width="4.5" style="156" customWidth="1"/>
    <col min="5379" max="5379" width="6.875" style="156" customWidth="1"/>
    <col min="5380" max="5380" width="15.625" style="156" customWidth="1"/>
    <col min="5381" max="5383" width="3.125" style="156" customWidth="1"/>
    <col min="5384" max="5385" width="15.625" style="156" customWidth="1"/>
    <col min="5386" max="5388" width="3.125" style="156" customWidth="1"/>
    <col min="5389" max="5389" width="15.625" style="156" customWidth="1"/>
    <col min="5390" max="5390" width="15.25" style="156" customWidth="1"/>
    <col min="5391" max="5393" width="3.125" style="156" customWidth="1"/>
    <col min="5394" max="5394" width="15.625" style="156" customWidth="1"/>
    <col min="5395" max="5395" width="15.25" style="156" customWidth="1"/>
    <col min="5396" max="5398" width="3.125" style="156" customWidth="1"/>
    <col min="5399" max="5399" width="15.625" style="156" customWidth="1"/>
    <col min="5400" max="5400" width="4.125" style="156" customWidth="1"/>
    <col min="5401" max="5632" width="9" style="156"/>
    <col min="5633" max="5633" width="3.625" style="156" customWidth="1"/>
    <col min="5634" max="5634" width="4.5" style="156" customWidth="1"/>
    <col min="5635" max="5635" width="6.875" style="156" customWidth="1"/>
    <col min="5636" max="5636" width="15.625" style="156" customWidth="1"/>
    <col min="5637" max="5639" width="3.125" style="156" customWidth="1"/>
    <col min="5640" max="5641" width="15.625" style="156" customWidth="1"/>
    <col min="5642" max="5644" width="3.125" style="156" customWidth="1"/>
    <col min="5645" max="5645" width="15.625" style="156" customWidth="1"/>
    <col min="5646" max="5646" width="15.25" style="156" customWidth="1"/>
    <col min="5647" max="5649" width="3.125" style="156" customWidth="1"/>
    <col min="5650" max="5650" width="15.625" style="156" customWidth="1"/>
    <col min="5651" max="5651" width="15.25" style="156" customWidth="1"/>
    <col min="5652" max="5654" width="3.125" style="156" customWidth="1"/>
    <col min="5655" max="5655" width="15.625" style="156" customWidth="1"/>
    <col min="5656" max="5656" width="4.125" style="156" customWidth="1"/>
    <col min="5657" max="5888" width="9" style="156"/>
    <col min="5889" max="5889" width="3.625" style="156" customWidth="1"/>
    <col min="5890" max="5890" width="4.5" style="156" customWidth="1"/>
    <col min="5891" max="5891" width="6.875" style="156" customWidth="1"/>
    <col min="5892" max="5892" width="15.625" style="156" customWidth="1"/>
    <col min="5893" max="5895" width="3.125" style="156" customWidth="1"/>
    <col min="5896" max="5897" width="15.625" style="156" customWidth="1"/>
    <col min="5898" max="5900" width="3.125" style="156" customWidth="1"/>
    <col min="5901" max="5901" width="15.625" style="156" customWidth="1"/>
    <col min="5902" max="5902" width="15.25" style="156" customWidth="1"/>
    <col min="5903" max="5905" width="3.125" style="156" customWidth="1"/>
    <col min="5906" max="5906" width="15.625" style="156" customWidth="1"/>
    <col min="5907" max="5907" width="15.25" style="156" customWidth="1"/>
    <col min="5908" max="5910" width="3.125" style="156" customWidth="1"/>
    <col min="5911" max="5911" width="15.625" style="156" customWidth="1"/>
    <col min="5912" max="5912" width="4.125" style="156" customWidth="1"/>
    <col min="5913" max="6144" width="9" style="156"/>
    <col min="6145" max="6145" width="3.625" style="156" customWidth="1"/>
    <col min="6146" max="6146" width="4.5" style="156" customWidth="1"/>
    <col min="6147" max="6147" width="6.875" style="156" customWidth="1"/>
    <col min="6148" max="6148" width="15.625" style="156" customWidth="1"/>
    <col min="6149" max="6151" width="3.125" style="156" customWidth="1"/>
    <col min="6152" max="6153" width="15.625" style="156" customWidth="1"/>
    <col min="6154" max="6156" width="3.125" style="156" customWidth="1"/>
    <col min="6157" max="6157" width="15.625" style="156" customWidth="1"/>
    <col min="6158" max="6158" width="15.25" style="156" customWidth="1"/>
    <col min="6159" max="6161" width="3.125" style="156" customWidth="1"/>
    <col min="6162" max="6162" width="15.625" style="156" customWidth="1"/>
    <col min="6163" max="6163" width="15.25" style="156" customWidth="1"/>
    <col min="6164" max="6166" width="3.125" style="156" customWidth="1"/>
    <col min="6167" max="6167" width="15.625" style="156" customWidth="1"/>
    <col min="6168" max="6168" width="4.125" style="156" customWidth="1"/>
    <col min="6169" max="6400" width="9" style="156"/>
    <col min="6401" max="6401" width="3.625" style="156" customWidth="1"/>
    <col min="6402" max="6402" width="4.5" style="156" customWidth="1"/>
    <col min="6403" max="6403" width="6.875" style="156" customWidth="1"/>
    <col min="6404" max="6404" width="15.625" style="156" customWidth="1"/>
    <col min="6405" max="6407" width="3.125" style="156" customWidth="1"/>
    <col min="6408" max="6409" width="15.625" style="156" customWidth="1"/>
    <col min="6410" max="6412" width="3.125" style="156" customWidth="1"/>
    <col min="6413" max="6413" width="15.625" style="156" customWidth="1"/>
    <col min="6414" max="6414" width="15.25" style="156" customWidth="1"/>
    <col min="6415" max="6417" width="3.125" style="156" customWidth="1"/>
    <col min="6418" max="6418" width="15.625" style="156" customWidth="1"/>
    <col min="6419" max="6419" width="15.25" style="156" customWidth="1"/>
    <col min="6420" max="6422" width="3.125" style="156" customWidth="1"/>
    <col min="6423" max="6423" width="15.625" style="156" customWidth="1"/>
    <col min="6424" max="6424" width="4.125" style="156" customWidth="1"/>
    <col min="6425" max="6656" width="9" style="156"/>
    <col min="6657" max="6657" width="3.625" style="156" customWidth="1"/>
    <col min="6658" max="6658" width="4.5" style="156" customWidth="1"/>
    <col min="6659" max="6659" width="6.875" style="156" customWidth="1"/>
    <col min="6660" max="6660" width="15.625" style="156" customWidth="1"/>
    <col min="6661" max="6663" width="3.125" style="156" customWidth="1"/>
    <col min="6664" max="6665" width="15.625" style="156" customWidth="1"/>
    <col min="6666" max="6668" width="3.125" style="156" customWidth="1"/>
    <col min="6669" max="6669" width="15.625" style="156" customWidth="1"/>
    <col min="6670" max="6670" width="15.25" style="156" customWidth="1"/>
    <col min="6671" max="6673" width="3.125" style="156" customWidth="1"/>
    <col min="6674" max="6674" width="15.625" style="156" customWidth="1"/>
    <col min="6675" max="6675" width="15.25" style="156" customWidth="1"/>
    <col min="6676" max="6678" width="3.125" style="156" customWidth="1"/>
    <col min="6679" max="6679" width="15.625" style="156" customWidth="1"/>
    <col min="6680" max="6680" width="4.125" style="156" customWidth="1"/>
    <col min="6681" max="6912" width="9" style="156"/>
    <col min="6913" max="6913" width="3.625" style="156" customWidth="1"/>
    <col min="6914" max="6914" width="4.5" style="156" customWidth="1"/>
    <col min="6915" max="6915" width="6.875" style="156" customWidth="1"/>
    <col min="6916" max="6916" width="15.625" style="156" customWidth="1"/>
    <col min="6917" max="6919" width="3.125" style="156" customWidth="1"/>
    <col min="6920" max="6921" width="15.625" style="156" customWidth="1"/>
    <col min="6922" max="6924" width="3.125" style="156" customWidth="1"/>
    <col min="6925" max="6925" width="15.625" style="156" customWidth="1"/>
    <col min="6926" max="6926" width="15.25" style="156" customWidth="1"/>
    <col min="6927" max="6929" width="3.125" style="156" customWidth="1"/>
    <col min="6930" max="6930" width="15.625" style="156" customWidth="1"/>
    <col min="6931" max="6931" width="15.25" style="156" customWidth="1"/>
    <col min="6932" max="6934" width="3.125" style="156" customWidth="1"/>
    <col min="6935" max="6935" width="15.625" style="156" customWidth="1"/>
    <col min="6936" max="6936" width="4.125" style="156" customWidth="1"/>
    <col min="6937" max="7168" width="9" style="156"/>
    <col min="7169" max="7169" width="3.625" style="156" customWidth="1"/>
    <col min="7170" max="7170" width="4.5" style="156" customWidth="1"/>
    <col min="7171" max="7171" width="6.875" style="156" customWidth="1"/>
    <col min="7172" max="7172" width="15.625" style="156" customWidth="1"/>
    <col min="7173" max="7175" width="3.125" style="156" customWidth="1"/>
    <col min="7176" max="7177" width="15.625" style="156" customWidth="1"/>
    <col min="7178" max="7180" width="3.125" style="156" customWidth="1"/>
    <col min="7181" max="7181" width="15.625" style="156" customWidth="1"/>
    <col min="7182" max="7182" width="15.25" style="156" customWidth="1"/>
    <col min="7183" max="7185" width="3.125" style="156" customWidth="1"/>
    <col min="7186" max="7186" width="15.625" style="156" customWidth="1"/>
    <col min="7187" max="7187" width="15.25" style="156" customWidth="1"/>
    <col min="7188" max="7190" width="3.125" style="156" customWidth="1"/>
    <col min="7191" max="7191" width="15.625" style="156" customWidth="1"/>
    <col min="7192" max="7192" width="4.125" style="156" customWidth="1"/>
    <col min="7193" max="7424" width="9" style="156"/>
    <col min="7425" max="7425" width="3.625" style="156" customWidth="1"/>
    <col min="7426" max="7426" width="4.5" style="156" customWidth="1"/>
    <col min="7427" max="7427" width="6.875" style="156" customWidth="1"/>
    <col min="7428" max="7428" width="15.625" style="156" customWidth="1"/>
    <col min="7429" max="7431" width="3.125" style="156" customWidth="1"/>
    <col min="7432" max="7433" width="15.625" style="156" customWidth="1"/>
    <col min="7434" max="7436" width="3.125" style="156" customWidth="1"/>
    <col min="7437" max="7437" width="15.625" style="156" customWidth="1"/>
    <col min="7438" max="7438" width="15.25" style="156" customWidth="1"/>
    <col min="7439" max="7441" width="3.125" style="156" customWidth="1"/>
    <col min="7442" max="7442" width="15.625" style="156" customWidth="1"/>
    <col min="7443" max="7443" width="15.25" style="156" customWidth="1"/>
    <col min="7444" max="7446" width="3.125" style="156" customWidth="1"/>
    <col min="7447" max="7447" width="15.625" style="156" customWidth="1"/>
    <col min="7448" max="7448" width="4.125" style="156" customWidth="1"/>
    <col min="7449" max="7680" width="9" style="156"/>
    <col min="7681" max="7681" width="3.625" style="156" customWidth="1"/>
    <col min="7682" max="7682" width="4.5" style="156" customWidth="1"/>
    <col min="7683" max="7683" width="6.875" style="156" customWidth="1"/>
    <col min="7684" max="7684" width="15.625" style="156" customWidth="1"/>
    <col min="7685" max="7687" width="3.125" style="156" customWidth="1"/>
    <col min="7688" max="7689" width="15.625" style="156" customWidth="1"/>
    <col min="7690" max="7692" width="3.125" style="156" customWidth="1"/>
    <col min="7693" max="7693" width="15.625" style="156" customWidth="1"/>
    <col min="7694" max="7694" width="15.25" style="156" customWidth="1"/>
    <col min="7695" max="7697" width="3.125" style="156" customWidth="1"/>
    <col min="7698" max="7698" width="15.625" style="156" customWidth="1"/>
    <col min="7699" max="7699" width="15.25" style="156" customWidth="1"/>
    <col min="7700" max="7702" width="3.125" style="156" customWidth="1"/>
    <col min="7703" max="7703" width="15.625" style="156" customWidth="1"/>
    <col min="7704" max="7704" width="4.125" style="156" customWidth="1"/>
    <col min="7705" max="7936" width="9" style="156"/>
    <col min="7937" max="7937" width="3.625" style="156" customWidth="1"/>
    <col min="7938" max="7938" width="4.5" style="156" customWidth="1"/>
    <col min="7939" max="7939" width="6.875" style="156" customWidth="1"/>
    <col min="7940" max="7940" width="15.625" style="156" customWidth="1"/>
    <col min="7941" max="7943" width="3.125" style="156" customWidth="1"/>
    <col min="7944" max="7945" width="15.625" style="156" customWidth="1"/>
    <col min="7946" max="7948" width="3.125" style="156" customWidth="1"/>
    <col min="7949" max="7949" width="15.625" style="156" customWidth="1"/>
    <col min="7950" max="7950" width="15.25" style="156" customWidth="1"/>
    <col min="7951" max="7953" width="3.125" style="156" customWidth="1"/>
    <col min="7954" max="7954" width="15.625" style="156" customWidth="1"/>
    <col min="7955" max="7955" width="15.25" style="156" customWidth="1"/>
    <col min="7956" max="7958" width="3.125" style="156" customWidth="1"/>
    <col min="7959" max="7959" width="15.625" style="156" customWidth="1"/>
    <col min="7960" max="7960" width="4.125" style="156" customWidth="1"/>
    <col min="7961" max="8192" width="9" style="156"/>
    <col min="8193" max="8193" width="3.625" style="156" customWidth="1"/>
    <col min="8194" max="8194" width="4.5" style="156" customWidth="1"/>
    <col min="8195" max="8195" width="6.875" style="156" customWidth="1"/>
    <col min="8196" max="8196" width="15.625" style="156" customWidth="1"/>
    <col min="8197" max="8199" width="3.125" style="156" customWidth="1"/>
    <col min="8200" max="8201" width="15.625" style="156" customWidth="1"/>
    <col min="8202" max="8204" width="3.125" style="156" customWidth="1"/>
    <col min="8205" max="8205" width="15.625" style="156" customWidth="1"/>
    <col min="8206" max="8206" width="15.25" style="156" customWidth="1"/>
    <col min="8207" max="8209" width="3.125" style="156" customWidth="1"/>
    <col min="8210" max="8210" width="15.625" style="156" customWidth="1"/>
    <col min="8211" max="8211" width="15.25" style="156" customWidth="1"/>
    <col min="8212" max="8214" width="3.125" style="156" customWidth="1"/>
    <col min="8215" max="8215" width="15.625" style="156" customWidth="1"/>
    <col min="8216" max="8216" width="4.125" style="156" customWidth="1"/>
    <col min="8217" max="8448" width="9" style="156"/>
    <col min="8449" max="8449" width="3.625" style="156" customWidth="1"/>
    <col min="8450" max="8450" width="4.5" style="156" customWidth="1"/>
    <col min="8451" max="8451" width="6.875" style="156" customWidth="1"/>
    <col min="8452" max="8452" width="15.625" style="156" customWidth="1"/>
    <col min="8453" max="8455" width="3.125" style="156" customWidth="1"/>
    <col min="8456" max="8457" width="15.625" style="156" customWidth="1"/>
    <col min="8458" max="8460" width="3.125" style="156" customWidth="1"/>
    <col min="8461" max="8461" width="15.625" style="156" customWidth="1"/>
    <col min="8462" max="8462" width="15.25" style="156" customWidth="1"/>
    <col min="8463" max="8465" width="3.125" style="156" customWidth="1"/>
    <col min="8466" max="8466" width="15.625" style="156" customWidth="1"/>
    <col min="8467" max="8467" width="15.25" style="156" customWidth="1"/>
    <col min="8468" max="8470" width="3.125" style="156" customWidth="1"/>
    <col min="8471" max="8471" width="15.625" style="156" customWidth="1"/>
    <col min="8472" max="8472" width="4.125" style="156" customWidth="1"/>
    <col min="8473" max="8704" width="9" style="156"/>
    <col min="8705" max="8705" width="3.625" style="156" customWidth="1"/>
    <col min="8706" max="8706" width="4.5" style="156" customWidth="1"/>
    <col min="8707" max="8707" width="6.875" style="156" customWidth="1"/>
    <col min="8708" max="8708" width="15.625" style="156" customWidth="1"/>
    <col min="8709" max="8711" width="3.125" style="156" customWidth="1"/>
    <col min="8712" max="8713" width="15.625" style="156" customWidth="1"/>
    <col min="8714" max="8716" width="3.125" style="156" customWidth="1"/>
    <col min="8717" max="8717" width="15.625" style="156" customWidth="1"/>
    <col min="8718" max="8718" width="15.25" style="156" customWidth="1"/>
    <col min="8719" max="8721" width="3.125" style="156" customWidth="1"/>
    <col min="8722" max="8722" width="15.625" style="156" customWidth="1"/>
    <col min="8723" max="8723" width="15.25" style="156" customWidth="1"/>
    <col min="8724" max="8726" width="3.125" style="156" customWidth="1"/>
    <col min="8727" max="8727" width="15.625" style="156" customWidth="1"/>
    <col min="8728" max="8728" width="4.125" style="156" customWidth="1"/>
    <col min="8729" max="8960" width="9" style="156"/>
    <col min="8961" max="8961" width="3.625" style="156" customWidth="1"/>
    <col min="8962" max="8962" width="4.5" style="156" customWidth="1"/>
    <col min="8963" max="8963" width="6.875" style="156" customWidth="1"/>
    <col min="8964" max="8964" width="15.625" style="156" customWidth="1"/>
    <col min="8965" max="8967" width="3.125" style="156" customWidth="1"/>
    <col min="8968" max="8969" width="15.625" style="156" customWidth="1"/>
    <col min="8970" max="8972" width="3.125" style="156" customWidth="1"/>
    <col min="8973" max="8973" width="15.625" style="156" customWidth="1"/>
    <col min="8974" max="8974" width="15.25" style="156" customWidth="1"/>
    <col min="8975" max="8977" width="3.125" style="156" customWidth="1"/>
    <col min="8978" max="8978" width="15.625" style="156" customWidth="1"/>
    <col min="8979" max="8979" width="15.25" style="156" customWidth="1"/>
    <col min="8980" max="8982" width="3.125" style="156" customWidth="1"/>
    <col min="8983" max="8983" width="15.625" style="156" customWidth="1"/>
    <col min="8984" max="8984" width="4.125" style="156" customWidth="1"/>
    <col min="8985" max="9216" width="9" style="156"/>
    <col min="9217" max="9217" width="3.625" style="156" customWidth="1"/>
    <col min="9218" max="9218" width="4.5" style="156" customWidth="1"/>
    <col min="9219" max="9219" width="6.875" style="156" customWidth="1"/>
    <col min="9220" max="9220" width="15.625" style="156" customWidth="1"/>
    <col min="9221" max="9223" width="3.125" style="156" customWidth="1"/>
    <col min="9224" max="9225" width="15.625" style="156" customWidth="1"/>
    <col min="9226" max="9228" width="3.125" style="156" customWidth="1"/>
    <col min="9229" max="9229" width="15.625" style="156" customWidth="1"/>
    <col min="9230" max="9230" width="15.25" style="156" customWidth="1"/>
    <col min="9231" max="9233" width="3.125" style="156" customWidth="1"/>
    <col min="9234" max="9234" width="15.625" style="156" customWidth="1"/>
    <col min="9235" max="9235" width="15.25" style="156" customWidth="1"/>
    <col min="9236" max="9238" width="3.125" style="156" customWidth="1"/>
    <col min="9239" max="9239" width="15.625" style="156" customWidth="1"/>
    <col min="9240" max="9240" width="4.125" style="156" customWidth="1"/>
    <col min="9241" max="9472" width="9" style="156"/>
    <col min="9473" max="9473" width="3.625" style="156" customWidth="1"/>
    <col min="9474" max="9474" width="4.5" style="156" customWidth="1"/>
    <col min="9475" max="9475" width="6.875" style="156" customWidth="1"/>
    <col min="9476" max="9476" width="15.625" style="156" customWidth="1"/>
    <col min="9477" max="9479" width="3.125" style="156" customWidth="1"/>
    <col min="9480" max="9481" width="15.625" style="156" customWidth="1"/>
    <col min="9482" max="9484" width="3.125" style="156" customWidth="1"/>
    <col min="9485" max="9485" width="15.625" style="156" customWidth="1"/>
    <col min="9486" max="9486" width="15.25" style="156" customWidth="1"/>
    <col min="9487" max="9489" width="3.125" style="156" customWidth="1"/>
    <col min="9490" max="9490" width="15.625" style="156" customWidth="1"/>
    <col min="9491" max="9491" width="15.25" style="156" customWidth="1"/>
    <col min="9492" max="9494" width="3.125" style="156" customWidth="1"/>
    <col min="9495" max="9495" width="15.625" style="156" customWidth="1"/>
    <col min="9496" max="9496" width="4.125" style="156" customWidth="1"/>
    <col min="9497" max="9728" width="9" style="156"/>
    <col min="9729" max="9729" width="3.625" style="156" customWidth="1"/>
    <col min="9730" max="9730" width="4.5" style="156" customWidth="1"/>
    <col min="9731" max="9731" width="6.875" style="156" customWidth="1"/>
    <col min="9732" max="9732" width="15.625" style="156" customWidth="1"/>
    <col min="9733" max="9735" width="3.125" style="156" customWidth="1"/>
    <col min="9736" max="9737" width="15.625" style="156" customWidth="1"/>
    <col min="9738" max="9740" width="3.125" style="156" customWidth="1"/>
    <col min="9741" max="9741" width="15.625" style="156" customWidth="1"/>
    <col min="9742" max="9742" width="15.25" style="156" customWidth="1"/>
    <col min="9743" max="9745" width="3.125" style="156" customWidth="1"/>
    <col min="9746" max="9746" width="15.625" style="156" customWidth="1"/>
    <col min="9747" max="9747" width="15.25" style="156" customWidth="1"/>
    <col min="9748" max="9750" width="3.125" style="156" customWidth="1"/>
    <col min="9751" max="9751" width="15.625" style="156" customWidth="1"/>
    <col min="9752" max="9752" width="4.125" style="156" customWidth="1"/>
    <col min="9753" max="9984" width="9" style="156"/>
    <col min="9985" max="9985" width="3.625" style="156" customWidth="1"/>
    <col min="9986" max="9986" width="4.5" style="156" customWidth="1"/>
    <col min="9987" max="9987" width="6.875" style="156" customWidth="1"/>
    <col min="9988" max="9988" width="15.625" style="156" customWidth="1"/>
    <col min="9989" max="9991" width="3.125" style="156" customWidth="1"/>
    <col min="9992" max="9993" width="15.625" style="156" customWidth="1"/>
    <col min="9994" max="9996" width="3.125" style="156" customWidth="1"/>
    <col min="9997" max="9997" width="15.625" style="156" customWidth="1"/>
    <col min="9998" max="9998" width="15.25" style="156" customWidth="1"/>
    <col min="9999" max="10001" width="3.125" style="156" customWidth="1"/>
    <col min="10002" max="10002" width="15.625" style="156" customWidth="1"/>
    <col min="10003" max="10003" width="15.25" style="156" customWidth="1"/>
    <col min="10004" max="10006" width="3.125" style="156" customWidth="1"/>
    <col min="10007" max="10007" width="15.625" style="156" customWidth="1"/>
    <col min="10008" max="10008" width="4.125" style="156" customWidth="1"/>
    <col min="10009" max="10240" width="9" style="156"/>
    <col min="10241" max="10241" width="3.625" style="156" customWidth="1"/>
    <col min="10242" max="10242" width="4.5" style="156" customWidth="1"/>
    <col min="10243" max="10243" width="6.875" style="156" customWidth="1"/>
    <col min="10244" max="10244" width="15.625" style="156" customWidth="1"/>
    <col min="10245" max="10247" width="3.125" style="156" customWidth="1"/>
    <col min="10248" max="10249" width="15.625" style="156" customWidth="1"/>
    <col min="10250" max="10252" width="3.125" style="156" customWidth="1"/>
    <col min="10253" max="10253" width="15.625" style="156" customWidth="1"/>
    <col min="10254" max="10254" width="15.25" style="156" customWidth="1"/>
    <col min="10255" max="10257" width="3.125" style="156" customWidth="1"/>
    <col min="10258" max="10258" width="15.625" style="156" customWidth="1"/>
    <col min="10259" max="10259" width="15.25" style="156" customWidth="1"/>
    <col min="10260" max="10262" width="3.125" style="156" customWidth="1"/>
    <col min="10263" max="10263" width="15.625" style="156" customWidth="1"/>
    <col min="10264" max="10264" width="4.125" style="156" customWidth="1"/>
    <col min="10265" max="10496" width="9" style="156"/>
    <col min="10497" max="10497" width="3.625" style="156" customWidth="1"/>
    <col min="10498" max="10498" width="4.5" style="156" customWidth="1"/>
    <col min="10499" max="10499" width="6.875" style="156" customWidth="1"/>
    <col min="10500" max="10500" width="15.625" style="156" customWidth="1"/>
    <col min="10501" max="10503" width="3.125" style="156" customWidth="1"/>
    <col min="10504" max="10505" width="15.625" style="156" customWidth="1"/>
    <col min="10506" max="10508" width="3.125" style="156" customWidth="1"/>
    <col min="10509" max="10509" width="15.625" style="156" customWidth="1"/>
    <col min="10510" max="10510" width="15.25" style="156" customWidth="1"/>
    <col min="10511" max="10513" width="3.125" style="156" customWidth="1"/>
    <col min="10514" max="10514" width="15.625" style="156" customWidth="1"/>
    <col min="10515" max="10515" width="15.25" style="156" customWidth="1"/>
    <col min="10516" max="10518" width="3.125" style="156" customWidth="1"/>
    <col min="10519" max="10519" width="15.625" style="156" customWidth="1"/>
    <col min="10520" max="10520" width="4.125" style="156" customWidth="1"/>
    <col min="10521" max="10752" width="9" style="156"/>
    <col min="10753" max="10753" width="3.625" style="156" customWidth="1"/>
    <col min="10754" max="10754" width="4.5" style="156" customWidth="1"/>
    <col min="10755" max="10755" width="6.875" style="156" customWidth="1"/>
    <col min="10756" max="10756" width="15.625" style="156" customWidth="1"/>
    <col min="10757" max="10759" width="3.125" style="156" customWidth="1"/>
    <col min="10760" max="10761" width="15.625" style="156" customWidth="1"/>
    <col min="10762" max="10764" width="3.125" style="156" customWidth="1"/>
    <col min="10765" max="10765" width="15.625" style="156" customWidth="1"/>
    <col min="10766" max="10766" width="15.25" style="156" customWidth="1"/>
    <col min="10767" max="10769" width="3.125" style="156" customWidth="1"/>
    <col min="10770" max="10770" width="15.625" style="156" customWidth="1"/>
    <col min="10771" max="10771" width="15.25" style="156" customWidth="1"/>
    <col min="10772" max="10774" width="3.125" style="156" customWidth="1"/>
    <col min="10775" max="10775" width="15.625" style="156" customWidth="1"/>
    <col min="10776" max="10776" width="4.125" style="156" customWidth="1"/>
    <col min="10777" max="11008" width="9" style="156"/>
    <col min="11009" max="11009" width="3.625" style="156" customWidth="1"/>
    <col min="11010" max="11010" width="4.5" style="156" customWidth="1"/>
    <col min="11011" max="11011" width="6.875" style="156" customWidth="1"/>
    <col min="11012" max="11012" width="15.625" style="156" customWidth="1"/>
    <col min="11013" max="11015" width="3.125" style="156" customWidth="1"/>
    <col min="11016" max="11017" width="15.625" style="156" customWidth="1"/>
    <col min="11018" max="11020" width="3.125" style="156" customWidth="1"/>
    <col min="11021" max="11021" width="15.625" style="156" customWidth="1"/>
    <col min="11022" max="11022" width="15.25" style="156" customWidth="1"/>
    <col min="11023" max="11025" width="3.125" style="156" customWidth="1"/>
    <col min="11026" max="11026" width="15.625" style="156" customWidth="1"/>
    <col min="11027" max="11027" width="15.25" style="156" customWidth="1"/>
    <col min="11028" max="11030" width="3.125" style="156" customWidth="1"/>
    <col min="11031" max="11031" width="15.625" style="156" customWidth="1"/>
    <col min="11032" max="11032" width="4.125" style="156" customWidth="1"/>
    <col min="11033" max="11264" width="9" style="156"/>
    <col min="11265" max="11265" width="3.625" style="156" customWidth="1"/>
    <col min="11266" max="11266" width="4.5" style="156" customWidth="1"/>
    <col min="11267" max="11267" width="6.875" style="156" customWidth="1"/>
    <col min="11268" max="11268" width="15.625" style="156" customWidth="1"/>
    <col min="11269" max="11271" width="3.125" style="156" customWidth="1"/>
    <col min="11272" max="11273" width="15.625" style="156" customWidth="1"/>
    <col min="11274" max="11276" width="3.125" style="156" customWidth="1"/>
    <col min="11277" max="11277" width="15.625" style="156" customWidth="1"/>
    <col min="11278" max="11278" width="15.25" style="156" customWidth="1"/>
    <col min="11279" max="11281" width="3.125" style="156" customWidth="1"/>
    <col min="11282" max="11282" width="15.625" style="156" customWidth="1"/>
    <col min="11283" max="11283" width="15.25" style="156" customWidth="1"/>
    <col min="11284" max="11286" width="3.125" style="156" customWidth="1"/>
    <col min="11287" max="11287" width="15.625" style="156" customWidth="1"/>
    <col min="11288" max="11288" width="4.125" style="156" customWidth="1"/>
    <col min="11289" max="11520" width="9" style="156"/>
    <col min="11521" max="11521" width="3.625" style="156" customWidth="1"/>
    <col min="11522" max="11522" width="4.5" style="156" customWidth="1"/>
    <col min="11523" max="11523" width="6.875" style="156" customWidth="1"/>
    <col min="11524" max="11524" width="15.625" style="156" customWidth="1"/>
    <col min="11525" max="11527" width="3.125" style="156" customWidth="1"/>
    <col min="11528" max="11529" width="15.625" style="156" customWidth="1"/>
    <col min="11530" max="11532" width="3.125" style="156" customWidth="1"/>
    <col min="11533" max="11533" width="15.625" style="156" customWidth="1"/>
    <col min="11534" max="11534" width="15.25" style="156" customWidth="1"/>
    <col min="11535" max="11537" width="3.125" style="156" customWidth="1"/>
    <col min="11538" max="11538" width="15.625" style="156" customWidth="1"/>
    <col min="11539" max="11539" width="15.25" style="156" customWidth="1"/>
    <col min="11540" max="11542" width="3.125" style="156" customWidth="1"/>
    <col min="11543" max="11543" width="15.625" style="156" customWidth="1"/>
    <col min="11544" max="11544" width="4.125" style="156" customWidth="1"/>
    <col min="11545" max="11776" width="9" style="156"/>
    <col min="11777" max="11777" width="3.625" style="156" customWidth="1"/>
    <col min="11778" max="11778" width="4.5" style="156" customWidth="1"/>
    <col min="11779" max="11779" width="6.875" style="156" customWidth="1"/>
    <col min="11780" max="11780" width="15.625" style="156" customWidth="1"/>
    <col min="11781" max="11783" width="3.125" style="156" customWidth="1"/>
    <col min="11784" max="11785" width="15.625" style="156" customWidth="1"/>
    <col min="11786" max="11788" width="3.125" style="156" customWidth="1"/>
    <col min="11789" max="11789" width="15.625" style="156" customWidth="1"/>
    <col min="11790" max="11790" width="15.25" style="156" customWidth="1"/>
    <col min="11791" max="11793" width="3.125" style="156" customWidth="1"/>
    <col min="11794" max="11794" width="15.625" style="156" customWidth="1"/>
    <col min="11795" max="11795" width="15.25" style="156" customWidth="1"/>
    <col min="11796" max="11798" width="3.125" style="156" customWidth="1"/>
    <col min="11799" max="11799" width="15.625" style="156" customWidth="1"/>
    <col min="11800" max="11800" width="4.125" style="156" customWidth="1"/>
    <col min="11801" max="12032" width="9" style="156"/>
    <col min="12033" max="12033" width="3.625" style="156" customWidth="1"/>
    <col min="12034" max="12034" width="4.5" style="156" customWidth="1"/>
    <col min="12035" max="12035" width="6.875" style="156" customWidth="1"/>
    <col min="12036" max="12036" width="15.625" style="156" customWidth="1"/>
    <col min="12037" max="12039" width="3.125" style="156" customWidth="1"/>
    <col min="12040" max="12041" width="15.625" style="156" customWidth="1"/>
    <col min="12042" max="12044" width="3.125" style="156" customWidth="1"/>
    <col min="12045" max="12045" width="15.625" style="156" customWidth="1"/>
    <col min="12046" max="12046" width="15.25" style="156" customWidth="1"/>
    <col min="12047" max="12049" width="3.125" style="156" customWidth="1"/>
    <col min="12050" max="12050" width="15.625" style="156" customWidth="1"/>
    <col min="12051" max="12051" width="15.25" style="156" customWidth="1"/>
    <col min="12052" max="12054" width="3.125" style="156" customWidth="1"/>
    <col min="12055" max="12055" width="15.625" style="156" customWidth="1"/>
    <col min="12056" max="12056" width="4.125" style="156" customWidth="1"/>
    <col min="12057" max="12288" width="9" style="156"/>
    <col min="12289" max="12289" width="3.625" style="156" customWidth="1"/>
    <col min="12290" max="12290" width="4.5" style="156" customWidth="1"/>
    <col min="12291" max="12291" width="6.875" style="156" customWidth="1"/>
    <col min="12292" max="12292" width="15.625" style="156" customWidth="1"/>
    <col min="12293" max="12295" width="3.125" style="156" customWidth="1"/>
    <col min="12296" max="12297" width="15.625" style="156" customWidth="1"/>
    <col min="12298" max="12300" width="3.125" style="156" customWidth="1"/>
    <col min="12301" max="12301" width="15.625" style="156" customWidth="1"/>
    <col min="12302" max="12302" width="15.25" style="156" customWidth="1"/>
    <col min="12303" max="12305" width="3.125" style="156" customWidth="1"/>
    <col min="12306" max="12306" width="15.625" style="156" customWidth="1"/>
    <col min="12307" max="12307" width="15.25" style="156" customWidth="1"/>
    <col min="12308" max="12310" width="3.125" style="156" customWidth="1"/>
    <col min="12311" max="12311" width="15.625" style="156" customWidth="1"/>
    <col min="12312" max="12312" width="4.125" style="156" customWidth="1"/>
    <col min="12313" max="12544" width="9" style="156"/>
    <col min="12545" max="12545" width="3.625" style="156" customWidth="1"/>
    <col min="12546" max="12546" width="4.5" style="156" customWidth="1"/>
    <col min="12547" max="12547" width="6.875" style="156" customWidth="1"/>
    <col min="12548" max="12548" width="15.625" style="156" customWidth="1"/>
    <col min="12549" max="12551" width="3.125" style="156" customWidth="1"/>
    <col min="12552" max="12553" width="15.625" style="156" customWidth="1"/>
    <col min="12554" max="12556" width="3.125" style="156" customWidth="1"/>
    <col min="12557" max="12557" width="15.625" style="156" customWidth="1"/>
    <col min="12558" max="12558" width="15.25" style="156" customWidth="1"/>
    <col min="12559" max="12561" width="3.125" style="156" customWidth="1"/>
    <col min="12562" max="12562" width="15.625" style="156" customWidth="1"/>
    <col min="12563" max="12563" width="15.25" style="156" customWidth="1"/>
    <col min="12564" max="12566" width="3.125" style="156" customWidth="1"/>
    <col min="12567" max="12567" width="15.625" style="156" customWidth="1"/>
    <col min="12568" max="12568" width="4.125" style="156" customWidth="1"/>
    <col min="12569" max="12800" width="9" style="156"/>
    <col min="12801" max="12801" width="3.625" style="156" customWidth="1"/>
    <col min="12802" max="12802" width="4.5" style="156" customWidth="1"/>
    <col min="12803" max="12803" width="6.875" style="156" customWidth="1"/>
    <col min="12804" max="12804" width="15.625" style="156" customWidth="1"/>
    <col min="12805" max="12807" width="3.125" style="156" customWidth="1"/>
    <col min="12808" max="12809" width="15.625" style="156" customWidth="1"/>
    <col min="12810" max="12812" width="3.125" style="156" customWidth="1"/>
    <col min="12813" max="12813" width="15.625" style="156" customWidth="1"/>
    <col min="12814" max="12814" width="15.25" style="156" customWidth="1"/>
    <col min="12815" max="12817" width="3.125" style="156" customWidth="1"/>
    <col min="12818" max="12818" width="15.625" style="156" customWidth="1"/>
    <col min="12819" max="12819" width="15.25" style="156" customWidth="1"/>
    <col min="12820" max="12822" width="3.125" style="156" customWidth="1"/>
    <col min="12823" max="12823" width="15.625" style="156" customWidth="1"/>
    <col min="12824" max="12824" width="4.125" style="156" customWidth="1"/>
    <col min="12825" max="13056" width="9" style="156"/>
    <col min="13057" max="13057" width="3.625" style="156" customWidth="1"/>
    <col min="13058" max="13058" width="4.5" style="156" customWidth="1"/>
    <col min="13059" max="13059" width="6.875" style="156" customWidth="1"/>
    <col min="13060" max="13060" width="15.625" style="156" customWidth="1"/>
    <col min="13061" max="13063" width="3.125" style="156" customWidth="1"/>
    <col min="13064" max="13065" width="15.625" style="156" customWidth="1"/>
    <col min="13066" max="13068" width="3.125" style="156" customWidth="1"/>
    <col min="13069" max="13069" width="15.625" style="156" customWidth="1"/>
    <col min="13070" max="13070" width="15.25" style="156" customWidth="1"/>
    <col min="13071" max="13073" width="3.125" style="156" customWidth="1"/>
    <col min="13074" max="13074" width="15.625" style="156" customWidth="1"/>
    <col min="13075" max="13075" width="15.25" style="156" customWidth="1"/>
    <col min="13076" max="13078" width="3.125" style="156" customWidth="1"/>
    <col min="13079" max="13079" width="15.625" style="156" customWidth="1"/>
    <col min="13080" max="13080" width="4.125" style="156" customWidth="1"/>
    <col min="13081" max="13312" width="9" style="156"/>
    <col min="13313" max="13313" width="3.625" style="156" customWidth="1"/>
    <col min="13314" max="13314" width="4.5" style="156" customWidth="1"/>
    <col min="13315" max="13315" width="6.875" style="156" customWidth="1"/>
    <col min="13316" max="13316" width="15.625" style="156" customWidth="1"/>
    <col min="13317" max="13319" width="3.125" style="156" customWidth="1"/>
    <col min="13320" max="13321" width="15.625" style="156" customWidth="1"/>
    <col min="13322" max="13324" width="3.125" style="156" customWidth="1"/>
    <col min="13325" max="13325" width="15.625" style="156" customWidth="1"/>
    <col min="13326" max="13326" width="15.25" style="156" customWidth="1"/>
    <col min="13327" max="13329" width="3.125" style="156" customWidth="1"/>
    <col min="13330" max="13330" width="15.625" style="156" customWidth="1"/>
    <col min="13331" max="13331" width="15.25" style="156" customWidth="1"/>
    <col min="13332" max="13334" width="3.125" style="156" customWidth="1"/>
    <col min="13335" max="13335" width="15.625" style="156" customWidth="1"/>
    <col min="13336" max="13336" width="4.125" style="156" customWidth="1"/>
    <col min="13337" max="13568" width="9" style="156"/>
    <col min="13569" max="13569" width="3.625" style="156" customWidth="1"/>
    <col min="13570" max="13570" width="4.5" style="156" customWidth="1"/>
    <col min="13571" max="13571" width="6.875" style="156" customWidth="1"/>
    <col min="13572" max="13572" width="15.625" style="156" customWidth="1"/>
    <col min="13573" max="13575" width="3.125" style="156" customWidth="1"/>
    <col min="13576" max="13577" width="15.625" style="156" customWidth="1"/>
    <col min="13578" max="13580" width="3.125" style="156" customWidth="1"/>
    <col min="13581" max="13581" width="15.625" style="156" customWidth="1"/>
    <col min="13582" max="13582" width="15.25" style="156" customWidth="1"/>
    <col min="13583" max="13585" width="3.125" style="156" customWidth="1"/>
    <col min="13586" max="13586" width="15.625" style="156" customWidth="1"/>
    <col min="13587" max="13587" width="15.25" style="156" customWidth="1"/>
    <col min="13588" max="13590" width="3.125" style="156" customWidth="1"/>
    <col min="13591" max="13591" width="15.625" style="156" customWidth="1"/>
    <col min="13592" max="13592" width="4.125" style="156" customWidth="1"/>
    <col min="13593" max="13824" width="9" style="156"/>
    <col min="13825" max="13825" width="3.625" style="156" customWidth="1"/>
    <col min="13826" max="13826" width="4.5" style="156" customWidth="1"/>
    <col min="13827" max="13827" width="6.875" style="156" customWidth="1"/>
    <col min="13828" max="13828" width="15.625" style="156" customWidth="1"/>
    <col min="13829" max="13831" width="3.125" style="156" customWidth="1"/>
    <col min="13832" max="13833" width="15.625" style="156" customWidth="1"/>
    <col min="13834" max="13836" width="3.125" style="156" customWidth="1"/>
    <col min="13837" max="13837" width="15.625" style="156" customWidth="1"/>
    <col min="13838" max="13838" width="15.25" style="156" customWidth="1"/>
    <col min="13839" max="13841" width="3.125" style="156" customWidth="1"/>
    <col min="13842" max="13842" width="15.625" style="156" customWidth="1"/>
    <col min="13843" max="13843" width="15.25" style="156" customWidth="1"/>
    <col min="13844" max="13846" width="3.125" style="156" customWidth="1"/>
    <col min="13847" max="13847" width="15.625" style="156" customWidth="1"/>
    <col min="13848" max="13848" width="4.125" style="156" customWidth="1"/>
    <col min="13849" max="14080" width="9" style="156"/>
    <col min="14081" max="14081" width="3.625" style="156" customWidth="1"/>
    <col min="14082" max="14082" width="4.5" style="156" customWidth="1"/>
    <col min="14083" max="14083" width="6.875" style="156" customWidth="1"/>
    <col min="14084" max="14084" width="15.625" style="156" customWidth="1"/>
    <col min="14085" max="14087" width="3.125" style="156" customWidth="1"/>
    <col min="14088" max="14089" width="15.625" style="156" customWidth="1"/>
    <col min="14090" max="14092" width="3.125" style="156" customWidth="1"/>
    <col min="14093" max="14093" width="15.625" style="156" customWidth="1"/>
    <col min="14094" max="14094" width="15.25" style="156" customWidth="1"/>
    <col min="14095" max="14097" width="3.125" style="156" customWidth="1"/>
    <col min="14098" max="14098" width="15.625" style="156" customWidth="1"/>
    <col min="14099" max="14099" width="15.25" style="156" customWidth="1"/>
    <col min="14100" max="14102" width="3.125" style="156" customWidth="1"/>
    <col min="14103" max="14103" width="15.625" style="156" customWidth="1"/>
    <col min="14104" max="14104" width="4.125" style="156" customWidth="1"/>
    <col min="14105" max="14336" width="9" style="156"/>
    <col min="14337" max="14337" width="3.625" style="156" customWidth="1"/>
    <col min="14338" max="14338" width="4.5" style="156" customWidth="1"/>
    <col min="14339" max="14339" width="6.875" style="156" customWidth="1"/>
    <col min="14340" max="14340" width="15.625" style="156" customWidth="1"/>
    <col min="14341" max="14343" width="3.125" style="156" customWidth="1"/>
    <col min="14344" max="14345" width="15.625" style="156" customWidth="1"/>
    <col min="14346" max="14348" width="3.125" style="156" customWidth="1"/>
    <col min="14349" max="14349" width="15.625" style="156" customWidth="1"/>
    <col min="14350" max="14350" width="15.25" style="156" customWidth="1"/>
    <col min="14351" max="14353" width="3.125" style="156" customWidth="1"/>
    <col min="14354" max="14354" width="15.625" style="156" customWidth="1"/>
    <col min="14355" max="14355" width="15.25" style="156" customWidth="1"/>
    <col min="14356" max="14358" width="3.125" style="156" customWidth="1"/>
    <col min="14359" max="14359" width="15.625" style="156" customWidth="1"/>
    <col min="14360" max="14360" width="4.125" style="156" customWidth="1"/>
    <col min="14361" max="14592" width="9" style="156"/>
    <col min="14593" max="14593" width="3.625" style="156" customWidth="1"/>
    <col min="14594" max="14594" width="4.5" style="156" customWidth="1"/>
    <col min="14595" max="14595" width="6.875" style="156" customWidth="1"/>
    <col min="14596" max="14596" width="15.625" style="156" customWidth="1"/>
    <col min="14597" max="14599" width="3.125" style="156" customWidth="1"/>
    <col min="14600" max="14601" width="15.625" style="156" customWidth="1"/>
    <col min="14602" max="14604" width="3.125" style="156" customWidth="1"/>
    <col min="14605" max="14605" width="15.625" style="156" customWidth="1"/>
    <col min="14606" max="14606" width="15.25" style="156" customWidth="1"/>
    <col min="14607" max="14609" width="3.125" style="156" customWidth="1"/>
    <col min="14610" max="14610" width="15.625" style="156" customWidth="1"/>
    <col min="14611" max="14611" width="15.25" style="156" customWidth="1"/>
    <col min="14612" max="14614" width="3.125" style="156" customWidth="1"/>
    <col min="14615" max="14615" width="15.625" style="156" customWidth="1"/>
    <col min="14616" max="14616" width="4.125" style="156" customWidth="1"/>
    <col min="14617" max="14848" width="9" style="156"/>
    <col min="14849" max="14849" width="3.625" style="156" customWidth="1"/>
    <col min="14850" max="14850" width="4.5" style="156" customWidth="1"/>
    <col min="14851" max="14851" width="6.875" style="156" customWidth="1"/>
    <col min="14852" max="14852" width="15.625" style="156" customWidth="1"/>
    <col min="14853" max="14855" width="3.125" style="156" customWidth="1"/>
    <col min="14856" max="14857" width="15.625" style="156" customWidth="1"/>
    <col min="14858" max="14860" width="3.125" style="156" customWidth="1"/>
    <col min="14861" max="14861" width="15.625" style="156" customWidth="1"/>
    <col min="14862" max="14862" width="15.25" style="156" customWidth="1"/>
    <col min="14863" max="14865" width="3.125" style="156" customWidth="1"/>
    <col min="14866" max="14866" width="15.625" style="156" customWidth="1"/>
    <col min="14867" max="14867" width="15.25" style="156" customWidth="1"/>
    <col min="14868" max="14870" width="3.125" style="156" customWidth="1"/>
    <col min="14871" max="14871" width="15.625" style="156" customWidth="1"/>
    <col min="14872" max="14872" width="4.125" style="156" customWidth="1"/>
    <col min="14873" max="15104" width="9" style="156"/>
    <col min="15105" max="15105" width="3.625" style="156" customWidth="1"/>
    <col min="15106" max="15106" width="4.5" style="156" customWidth="1"/>
    <col min="15107" max="15107" width="6.875" style="156" customWidth="1"/>
    <col min="15108" max="15108" width="15.625" style="156" customWidth="1"/>
    <col min="15109" max="15111" width="3.125" style="156" customWidth="1"/>
    <col min="15112" max="15113" width="15.625" style="156" customWidth="1"/>
    <col min="15114" max="15116" width="3.125" style="156" customWidth="1"/>
    <col min="15117" max="15117" width="15.625" style="156" customWidth="1"/>
    <col min="15118" max="15118" width="15.25" style="156" customWidth="1"/>
    <col min="15119" max="15121" width="3.125" style="156" customWidth="1"/>
    <col min="15122" max="15122" width="15.625" style="156" customWidth="1"/>
    <col min="15123" max="15123" width="15.25" style="156" customWidth="1"/>
    <col min="15124" max="15126" width="3.125" style="156" customWidth="1"/>
    <col min="15127" max="15127" width="15.625" style="156" customWidth="1"/>
    <col min="15128" max="15128" width="4.125" style="156" customWidth="1"/>
    <col min="15129" max="15360" width="9" style="156"/>
    <col min="15361" max="15361" width="3.625" style="156" customWidth="1"/>
    <col min="15362" max="15362" width="4.5" style="156" customWidth="1"/>
    <col min="15363" max="15363" width="6.875" style="156" customWidth="1"/>
    <col min="15364" max="15364" width="15.625" style="156" customWidth="1"/>
    <col min="15365" max="15367" width="3.125" style="156" customWidth="1"/>
    <col min="15368" max="15369" width="15.625" style="156" customWidth="1"/>
    <col min="15370" max="15372" width="3.125" style="156" customWidth="1"/>
    <col min="15373" max="15373" width="15.625" style="156" customWidth="1"/>
    <col min="15374" max="15374" width="15.25" style="156" customWidth="1"/>
    <col min="15375" max="15377" width="3.125" style="156" customWidth="1"/>
    <col min="15378" max="15378" width="15.625" style="156" customWidth="1"/>
    <col min="15379" max="15379" width="15.25" style="156" customWidth="1"/>
    <col min="15380" max="15382" width="3.125" style="156" customWidth="1"/>
    <col min="15383" max="15383" width="15.625" style="156" customWidth="1"/>
    <col min="15384" max="15384" width="4.125" style="156" customWidth="1"/>
    <col min="15385" max="15616" width="9" style="156"/>
    <col min="15617" max="15617" width="3.625" style="156" customWidth="1"/>
    <col min="15618" max="15618" width="4.5" style="156" customWidth="1"/>
    <col min="15619" max="15619" width="6.875" style="156" customWidth="1"/>
    <col min="15620" max="15620" width="15.625" style="156" customWidth="1"/>
    <col min="15621" max="15623" width="3.125" style="156" customWidth="1"/>
    <col min="15624" max="15625" width="15.625" style="156" customWidth="1"/>
    <col min="15626" max="15628" width="3.125" style="156" customWidth="1"/>
    <col min="15629" max="15629" width="15.625" style="156" customWidth="1"/>
    <col min="15630" max="15630" width="15.25" style="156" customWidth="1"/>
    <col min="15631" max="15633" width="3.125" style="156" customWidth="1"/>
    <col min="15634" max="15634" width="15.625" style="156" customWidth="1"/>
    <col min="15635" max="15635" width="15.25" style="156" customWidth="1"/>
    <col min="15636" max="15638" width="3.125" style="156" customWidth="1"/>
    <col min="15639" max="15639" width="15.625" style="156" customWidth="1"/>
    <col min="15640" max="15640" width="4.125" style="156" customWidth="1"/>
    <col min="15641" max="15872" width="9" style="156"/>
    <col min="15873" max="15873" width="3.625" style="156" customWidth="1"/>
    <col min="15874" max="15874" width="4.5" style="156" customWidth="1"/>
    <col min="15875" max="15875" width="6.875" style="156" customWidth="1"/>
    <col min="15876" max="15876" width="15.625" style="156" customWidth="1"/>
    <col min="15877" max="15879" width="3.125" style="156" customWidth="1"/>
    <col min="15880" max="15881" width="15.625" style="156" customWidth="1"/>
    <col min="15882" max="15884" width="3.125" style="156" customWidth="1"/>
    <col min="15885" max="15885" width="15.625" style="156" customWidth="1"/>
    <col min="15886" max="15886" width="15.25" style="156" customWidth="1"/>
    <col min="15887" max="15889" width="3.125" style="156" customWidth="1"/>
    <col min="15890" max="15890" width="15.625" style="156" customWidth="1"/>
    <col min="15891" max="15891" width="15.25" style="156" customWidth="1"/>
    <col min="15892" max="15894" width="3.125" style="156" customWidth="1"/>
    <col min="15895" max="15895" width="15.625" style="156" customWidth="1"/>
    <col min="15896" max="15896" width="4.125" style="156" customWidth="1"/>
    <col min="15897" max="16128" width="9" style="156"/>
    <col min="16129" max="16129" width="3.625" style="156" customWidth="1"/>
    <col min="16130" max="16130" width="4.5" style="156" customWidth="1"/>
    <col min="16131" max="16131" width="6.875" style="156" customWidth="1"/>
    <col min="16132" max="16132" width="15.625" style="156" customWidth="1"/>
    <col min="16133" max="16135" width="3.125" style="156" customWidth="1"/>
    <col min="16136" max="16137" width="15.625" style="156" customWidth="1"/>
    <col min="16138" max="16140" width="3.125" style="156" customWidth="1"/>
    <col min="16141" max="16141" width="15.625" style="156" customWidth="1"/>
    <col min="16142" max="16142" width="15.25" style="156" customWidth="1"/>
    <col min="16143" max="16145" width="3.125" style="156" customWidth="1"/>
    <col min="16146" max="16146" width="15.625" style="156" customWidth="1"/>
    <col min="16147" max="16147" width="15.25" style="156" customWidth="1"/>
    <col min="16148" max="16150" width="3.125" style="156" customWidth="1"/>
    <col min="16151" max="16151" width="15.625" style="156" customWidth="1"/>
    <col min="16152" max="16152" width="4.125" style="156" customWidth="1"/>
    <col min="16153" max="16384" width="9" style="156"/>
  </cols>
  <sheetData>
    <row r="1" spans="1:24" ht="14.25" thickBot="1">
      <c r="A1" s="154"/>
      <c r="B1" s="154"/>
      <c r="C1" s="154"/>
      <c r="D1" s="154"/>
      <c r="E1" s="155" t="s">
        <v>82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1:24">
      <c r="A2" s="154"/>
      <c r="B2" s="420"/>
      <c r="C2" s="421"/>
      <c r="D2" s="227" t="str">
        <f>'6部'!A1</f>
        <v>2016年度秋季リーグ戦【6部】Aブロック</v>
      </c>
      <c r="E2" s="228"/>
      <c r="F2" s="228"/>
      <c r="G2" s="228"/>
      <c r="H2" s="228"/>
      <c r="I2" s="228"/>
      <c r="J2" s="228"/>
      <c r="K2" s="228"/>
      <c r="L2" s="228"/>
      <c r="M2" s="229"/>
      <c r="N2" s="157" t="str">
        <f>'6部'!K1</f>
        <v>2016年度秋季リーグ戦【6部】Bブロック</v>
      </c>
      <c r="O2" s="158"/>
      <c r="P2" s="158"/>
      <c r="Q2" s="158"/>
      <c r="R2" s="158"/>
      <c r="S2" s="158"/>
      <c r="T2" s="158"/>
      <c r="U2" s="158"/>
      <c r="V2" s="158"/>
      <c r="W2" s="159"/>
      <c r="X2" s="160"/>
    </row>
    <row r="3" spans="1:24" ht="14.25" thickBot="1">
      <c r="A3" s="154"/>
      <c r="B3" s="161" t="s">
        <v>83</v>
      </c>
      <c r="C3" s="162"/>
      <c r="D3" s="163" t="s">
        <v>84</v>
      </c>
      <c r="E3" s="164"/>
      <c r="F3" s="164"/>
      <c r="G3" s="164"/>
      <c r="H3" s="164"/>
      <c r="I3" s="164" t="s">
        <v>85</v>
      </c>
      <c r="J3" s="164"/>
      <c r="K3" s="164"/>
      <c r="L3" s="164"/>
      <c r="M3" s="165"/>
      <c r="N3" s="163" t="s">
        <v>86</v>
      </c>
      <c r="O3" s="164"/>
      <c r="P3" s="164"/>
      <c r="Q3" s="164"/>
      <c r="R3" s="164"/>
      <c r="S3" s="164" t="s">
        <v>87</v>
      </c>
      <c r="T3" s="164"/>
      <c r="U3" s="164"/>
      <c r="V3" s="164"/>
      <c r="W3" s="165"/>
      <c r="X3" s="154"/>
    </row>
    <row r="4" spans="1:24" ht="14.25" thickBot="1">
      <c r="A4" s="154"/>
      <c r="B4" s="422" t="s">
        <v>88</v>
      </c>
      <c r="C4" s="423"/>
      <c r="D4" s="231" t="str">
        <f>H28秋順位!F52</f>
        <v>十中八九</v>
      </c>
      <c r="E4" s="232">
        <f>IF(D26&lt;4,0,1)</f>
        <v>1</v>
      </c>
      <c r="F4" s="233"/>
      <c r="G4" s="234">
        <f>IF(H26&lt;4,0,1)</f>
        <v>0</v>
      </c>
      <c r="H4" s="172" t="str">
        <f>H28秋順位!F54</f>
        <v>洋光台BC</v>
      </c>
      <c r="I4" s="231" t="str">
        <f>H28秋順位!F53</f>
        <v>BCウエスト</v>
      </c>
      <c r="J4" s="233">
        <f>IF(I26&lt;4,0,1)</f>
        <v>0</v>
      </c>
      <c r="K4" s="233"/>
      <c r="L4" s="234">
        <f>IF(M26&lt;4,0,1)</f>
        <v>1</v>
      </c>
      <c r="M4" s="173" t="str">
        <f>H28秋順位!F55</f>
        <v>四十雀BC</v>
      </c>
      <c r="N4" s="231" t="str">
        <f>H28秋順位!H52</f>
        <v>NEXT</v>
      </c>
      <c r="O4" s="232">
        <f>IF(N26&lt;4,0,1)</f>
        <v>1</v>
      </c>
      <c r="P4" s="233"/>
      <c r="Q4" s="234">
        <f>IF(R26&lt;4,0,1)</f>
        <v>0</v>
      </c>
      <c r="R4" s="172" t="str">
        <f>H28秋順位!H54</f>
        <v>若草クラブ</v>
      </c>
      <c r="S4" s="231" t="str">
        <f>H28秋順位!H53</f>
        <v>大野会</v>
      </c>
      <c r="T4" s="232">
        <f>IF(S26&lt;4,0,1)</f>
        <v>0</v>
      </c>
      <c r="U4" s="233"/>
      <c r="V4" s="234">
        <f>IF(W26&lt;4,0,1)</f>
        <v>1</v>
      </c>
      <c r="W4" s="173" t="str">
        <f>H28秋順位!H55</f>
        <v>OGBP</v>
      </c>
      <c r="X4" s="154"/>
    </row>
    <row r="5" spans="1:24">
      <c r="A5" s="154"/>
      <c r="B5" s="369"/>
      <c r="C5" s="370"/>
      <c r="D5" s="352">
        <f>IF(E5&gt;G5,1,0)+IF(E6&gt;G6,1,0)+IF(E7&gt;G7,1,0)</f>
        <v>2</v>
      </c>
      <c r="E5" s="353">
        <v>21</v>
      </c>
      <c r="F5" s="354" t="s">
        <v>89</v>
      </c>
      <c r="G5" s="355">
        <v>13</v>
      </c>
      <c r="H5" s="356">
        <f>IF(E5&lt;G5,1,0)+IF(E6&lt;G6,1,0)+IF(E7&lt;G7,1,0)</f>
        <v>0</v>
      </c>
      <c r="I5" s="352">
        <f t="shared" ref="I5" si="0">IF(J5&gt;L5,1,0)+IF(J6&gt;L6,1,0)+IF(J7&gt;L7,1,0)</f>
        <v>0</v>
      </c>
      <c r="J5" s="353">
        <v>12</v>
      </c>
      <c r="K5" s="354" t="s">
        <v>89</v>
      </c>
      <c r="L5" s="355">
        <v>21</v>
      </c>
      <c r="M5" s="356">
        <f t="shared" ref="M5" si="1">IF(J5&lt;L5,1,0)+IF(J6&lt;L6,1,0)+IF(J7&lt;L7,1,0)</f>
        <v>2</v>
      </c>
      <c r="N5" s="352">
        <f t="shared" ref="N5" si="2">IF(O5&gt;Q5,1,0)+IF(O6&gt;Q6,1,0)+IF(O7&gt;Q7,1,0)</f>
        <v>0</v>
      </c>
      <c r="O5" s="353">
        <v>21</v>
      </c>
      <c r="P5" s="354" t="s">
        <v>89</v>
      </c>
      <c r="Q5" s="355">
        <v>23</v>
      </c>
      <c r="R5" s="356">
        <f t="shared" ref="R5" si="3">IF(O5&lt;Q5,1,0)+IF(O6&lt;Q6,1,0)+IF(O7&lt;Q7,1,0)</f>
        <v>2</v>
      </c>
      <c r="S5" s="352">
        <f t="shared" ref="S5" si="4">IF(T5&gt;V5,1,0)+IF(T6&gt;V6,1,0)+IF(T7&gt;V7,1,0)</f>
        <v>0</v>
      </c>
      <c r="T5" s="353">
        <v>19</v>
      </c>
      <c r="U5" s="354" t="s">
        <v>89</v>
      </c>
      <c r="V5" s="355">
        <v>21</v>
      </c>
      <c r="W5" s="357">
        <f t="shared" ref="W5" si="5">IF(T5&lt;V5,1,0)+IF(T6&lt;V6,1,0)+IF(T7&lt;V7,1,0)</f>
        <v>2</v>
      </c>
      <c r="X5" s="154"/>
    </row>
    <row r="6" spans="1:24">
      <c r="A6" s="154"/>
      <c r="B6" s="174" t="s">
        <v>90</v>
      </c>
      <c r="C6" s="300"/>
      <c r="D6" s="342" t="s">
        <v>638</v>
      </c>
      <c r="E6" s="343">
        <v>23</v>
      </c>
      <c r="F6" s="344" t="s">
        <v>89</v>
      </c>
      <c r="G6" s="345">
        <v>21</v>
      </c>
      <c r="H6" s="346" t="s">
        <v>645</v>
      </c>
      <c r="I6" s="342" t="s">
        <v>648</v>
      </c>
      <c r="J6" s="343">
        <v>14</v>
      </c>
      <c r="K6" s="344" t="s">
        <v>89</v>
      </c>
      <c r="L6" s="345">
        <v>21</v>
      </c>
      <c r="M6" s="346" t="s">
        <v>655</v>
      </c>
      <c r="N6" s="342" t="s">
        <v>677</v>
      </c>
      <c r="O6" s="343">
        <v>18</v>
      </c>
      <c r="P6" s="344" t="s">
        <v>89</v>
      </c>
      <c r="Q6" s="345">
        <v>21</v>
      </c>
      <c r="R6" s="346" t="s">
        <v>679</v>
      </c>
      <c r="S6" s="342" t="s">
        <v>687</v>
      </c>
      <c r="T6" s="343">
        <v>11</v>
      </c>
      <c r="U6" s="344" t="s">
        <v>89</v>
      </c>
      <c r="V6" s="345">
        <v>21</v>
      </c>
      <c r="W6" s="358" t="s">
        <v>695</v>
      </c>
      <c r="X6" s="154"/>
    </row>
    <row r="7" spans="1:24">
      <c r="A7" s="154"/>
      <c r="B7" s="174"/>
      <c r="C7" s="301"/>
      <c r="D7" s="347" t="s">
        <v>639</v>
      </c>
      <c r="E7" s="348"/>
      <c r="F7" s="349" t="s">
        <v>89</v>
      </c>
      <c r="G7" s="350"/>
      <c r="H7" s="351" t="s">
        <v>411</v>
      </c>
      <c r="I7" s="347" t="s">
        <v>649</v>
      </c>
      <c r="J7" s="348"/>
      <c r="K7" s="349" t="s">
        <v>89</v>
      </c>
      <c r="L7" s="350"/>
      <c r="M7" s="351" t="s">
        <v>656</v>
      </c>
      <c r="N7" s="347" t="s">
        <v>423</v>
      </c>
      <c r="O7" s="348"/>
      <c r="P7" s="349" t="s">
        <v>89</v>
      </c>
      <c r="Q7" s="350"/>
      <c r="R7" s="351" t="s">
        <v>680</v>
      </c>
      <c r="S7" s="347" t="s">
        <v>688</v>
      </c>
      <c r="T7" s="348"/>
      <c r="U7" s="349" t="s">
        <v>89</v>
      </c>
      <c r="V7" s="350"/>
      <c r="W7" s="359" t="s">
        <v>696</v>
      </c>
      <c r="X7" s="154"/>
    </row>
    <row r="8" spans="1:24">
      <c r="A8" s="154"/>
      <c r="B8" s="176"/>
      <c r="C8" s="300"/>
      <c r="D8" s="337">
        <f>IF(E8&gt;G8,1,0)+IF(E9&gt;G9,1,0)+IF(E10&gt;G10,1,0)</f>
        <v>1</v>
      </c>
      <c r="E8" s="338">
        <v>15</v>
      </c>
      <c r="F8" s="339" t="s">
        <v>89</v>
      </c>
      <c r="G8" s="340">
        <v>21</v>
      </c>
      <c r="H8" s="341">
        <f>IF(E8&lt;G8,1,0)+IF(E9&lt;G9,1,0)+IF(E10&lt;G10,1,0)</f>
        <v>2</v>
      </c>
      <c r="I8" s="337">
        <f t="shared" ref="I8" si="6">IF(J8&gt;L8,1,0)+IF(J9&gt;L9,1,0)+IF(J10&gt;L10,1,0)</f>
        <v>0</v>
      </c>
      <c r="J8" s="338">
        <v>13</v>
      </c>
      <c r="K8" s="339" t="s">
        <v>89</v>
      </c>
      <c r="L8" s="340">
        <v>21</v>
      </c>
      <c r="M8" s="341">
        <f t="shared" ref="M8" si="7">IF(J8&lt;L8,1,0)+IF(J9&lt;L9,1,0)+IF(J10&lt;L10,1,0)</f>
        <v>2</v>
      </c>
      <c r="N8" s="337">
        <f t="shared" ref="N8" si="8">IF(O8&gt;Q8,1,0)+IF(O9&gt;Q9,1,0)+IF(O10&gt;Q10,1,0)</f>
        <v>2</v>
      </c>
      <c r="O8" s="338">
        <v>21</v>
      </c>
      <c r="P8" s="339" t="s">
        <v>89</v>
      </c>
      <c r="Q8" s="340">
        <v>15</v>
      </c>
      <c r="R8" s="341">
        <f t="shared" ref="R8" si="9">IF(O8&lt;Q8,1,0)+IF(O9&lt;Q9,1,0)+IF(O10&lt;Q10,1,0)</f>
        <v>0</v>
      </c>
      <c r="S8" s="337">
        <f t="shared" ref="S8" si="10">IF(T8&gt;V8,1,0)+IF(T9&gt;V9,1,0)+IF(T10&gt;V10,1,0)</f>
        <v>0</v>
      </c>
      <c r="T8" s="338">
        <v>19</v>
      </c>
      <c r="U8" s="339" t="s">
        <v>89</v>
      </c>
      <c r="V8" s="340">
        <v>21</v>
      </c>
      <c r="W8" s="360">
        <f t="shared" ref="W8" si="11">IF(T8&lt;V8,1,0)+IF(T9&lt;V9,1,0)+IF(T10&lt;V10,1,0)</f>
        <v>2</v>
      </c>
      <c r="X8" s="154"/>
    </row>
    <row r="9" spans="1:24">
      <c r="A9" s="154"/>
      <c r="B9" s="174" t="s">
        <v>91</v>
      </c>
      <c r="C9" s="300"/>
      <c r="D9" s="342" t="s">
        <v>640</v>
      </c>
      <c r="E9" s="343">
        <v>21</v>
      </c>
      <c r="F9" s="344" t="s">
        <v>89</v>
      </c>
      <c r="G9" s="345">
        <v>13</v>
      </c>
      <c r="H9" s="346" t="s">
        <v>646</v>
      </c>
      <c r="I9" s="342" t="s">
        <v>650</v>
      </c>
      <c r="J9" s="343">
        <v>9</v>
      </c>
      <c r="K9" s="344" t="s">
        <v>89</v>
      </c>
      <c r="L9" s="345">
        <v>21</v>
      </c>
      <c r="M9" s="346" t="s">
        <v>657</v>
      </c>
      <c r="N9" s="342" t="s">
        <v>421</v>
      </c>
      <c r="O9" s="343">
        <v>24</v>
      </c>
      <c r="P9" s="344" t="s">
        <v>89</v>
      </c>
      <c r="Q9" s="345">
        <v>22</v>
      </c>
      <c r="R9" s="346" t="s">
        <v>681</v>
      </c>
      <c r="S9" s="342" t="s">
        <v>689</v>
      </c>
      <c r="T9" s="343">
        <v>15</v>
      </c>
      <c r="U9" s="344" t="s">
        <v>89</v>
      </c>
      <c r="V9" s="345">
        <v>21</v>
      </c>
      <c r="W9" s="358" t="s">
        <v>697</v>
      </c>
      <c r="X9" s="154"/>
    </row>
    <row r="10" spans="1:24">
      <c r="A10" s="154"/>
      <c r="B10" s="174"/>
      <c r="C10" s="300"/>
      <c r="D10" s="347" t="s">
        <v>641</v>
      </c>
      <c r="E10" s="348">
        <v>17</v>
      </c>
      <c r="F10" s="349" t="s">
        <v>89</v>
      </c>
      <c r="G10" s="350">
        <v>21</v>
      </c>
      <c r="H10" s="351" t="s">
        <v>647</v>
      </c>
      <c r="I10" s="347" t="s">
        <v>651</v>
      </c>
      <c r="J10" s="348"/>
      <c r="K10" s="349" t="s">
        <v>89</v>
      </c>
      <c r="L10" s="350"/>
      <c r="M10" s="351" t="s">
        <v>658</v>
      </c>
      <c r="N10" s="347" t="s">
        <v>425</v>
      </c>
      <c r="O10" s="348"/>
      <c r="P10" s="349" t="s">
        <v>89</v>
      </c>
      <c r="Q10" s="350"/>
      <c r="R10" s="351" t="s">
        <v>682</v>
      </c>
      <c r="S10" s="347" t="s">
        <v>690</v>
      </c>
      <c r="T10" s="348"/>
      <c r="U10" s="349" t="s">
        <v>89</v>
      </c>
      <c r="V10" s="350"/>
      <c r="W10" s="359" t="s">
        <v>698</v>
      </c>
      <c r="X10" s="154"/>
    </row>
    <row r="11" spans="1:24">
      <c r="A11" s="154"/>
      <c r="B11" s="176"/>
      <c r="C11" s="302"/>
      <c r="D11" s="337">
        <f>IF(E11&gt;G11,1,0)+IF(E12&gt;G12,1,0)+IF(E13&gt;G13,1,0)</f>
        <v>2</v>
      </c>
      <c r="E11" s="338">
        <v>21</v>
      </c>
      <c r="F11" s="339" t="s">
        <v>89</v>
      </c>
      <c r="G11" s="340">
        <v>16</v>
      </c>
      <c r="H11" s="341">
        <f>IF(E11&lt;G11,1,0)+IF(E12&lt;G12,1,0)+IF(E13&lt;G13,1,0)</f>
        <v>0</v>
      </c>
      <c r="I11" s="337">
        <f t="shared" ref="I11" si="12">IF(J11&gt;L11,1,0)+IF(J12&gt;L12,1,0)+IF(J13&gt;L13,1,0)</f>
        <v>0</v>
      </c>
      <c r="J11" s="338">
        <v>12</v>
      </c>
      <c r="K11" s="339" t="s">
        <v>89</v>
      </c>
      <c r="L11" s="340">
        <v>21</v>
      </c>
      <c r="M11" s="341">
        <f t="shared" ref="M11" si="13">IF(J11&lt;L11,1,0)+IF(J12&lt;L12,1,0)+IF(J13&lt;L13,1,0)</f>
        <v>2</v>
      </c>
      <c r="N11" s="337">
        <f t="shared" ref="N11" si="14">IF(O11&gt;Q11,1,0)+IF(O12&gt;Q12,1,0)+IF(O13&gt;Q13,1,0)</f>
        <v>1</v>
      </c>
      <c r="O11" s="338">
        <v>18</v>
      </c>
      <c r="P11" s="339" t="s">
        <v>89</v>
      </c>
      <c r="Q11" s="340">
        <v>21</v>
      </c>
      <c r="R11" s="341">
        <f t="shared" ref="R11" si="15">IF(O11&lt;Q11,1,0)+IF(O12&lt;Q12,1,0)+IF(O13&lt;Q13,1,0)</f>
        <v>2</v>
      </c>
      <c r="S11" s="337">
        <f t="shared" ref="S11" si="16">IF(T11&gt;V11,1,0)+IF(T12&gt;V12,1,0)+IF(T13&gt;V13,1,0)</f>
        <v>0</v>
      </c>
      <c r="T11" s="338">
        <v>13</v>
      </c>
      <c r="U11" s="339" t="s">
        <v>89</v>
      </c>
      <c r="V11" s="340">
        <v>21</v>
      </c>
      <c r="W11" s="360">
        <f t="shared" ref="W11" si="17">IF(T11&lt;V11,1,0)+IF(T12&lt;V12,1,0)+IF(T13&lt;V13,1,0)</f>
        <v>2</v>
      </c>
      <c r="X11" s="178"/>
    </row>
    <row r="12" spans="1:24">
      <c r="A12" s="154"/>
      <c r="B12" s="174" t="s">
        <v>92</v>
      </c>
      <c r="C12" s="300"/>
      <c r="D12" s="342" t="s">
        <v>642</v>
      </c>
      <c r="E12" s="343">
        <v>21</v>
      </c>
      <c r="F12" s="344" t="s">
        <v>89</v>
      </c>
      <c r="G12" s="345">
        <v>13</v>
      </c>
      <c r="H12" s="346" t="s">
        <v>412</v>
      </c>
      <c r="I12" s="342" t="s">
        <v>652</v>
      </c>
      <c r="J12" s="343">
        <v>19</v>
      </c>
      <c r="K12" s="344" t="s">
        <v>89</v>
      </c>
      <c r="L12" s="345">
        <v>21</v>
      </c>
      <c r="M12" s="346" t="s">
        <v>659</v>
      </c>
      <c r="N12" s="342" t="s">
        <v>420</v>
      </c>
      <c r="O12" s="343">
        <v>21</v>
      </c>
      <c r="P12" s="344" t="s">
        <v>89</v>
      </c>
      <c r="Q12" s="345">
        <v>19</v>
      </c>
      <c r="R12" s="346" t="s">
        <v>683</v>
      </c>
      <c r="S12" s="342" t="s">
        <v>691</v>
      </c>
      <c r="T12" s="343">
        <v>14</v>
      </c>
      <c r="U12" s="344" t="s">
        <v>89</v>
      </c>
      <c r="V12" s="345">
        <v>21</v>
      </c>
      <c r="W12" s="358" t="s">
        <v>695</v>
      </c>
      <c r="X12" s="178"/>
    </row>
    <row r="13" spans="1:24">
      <c r="A13" s="154"/>
      <c r="B13" s="179"/>
      <c r="C13" s="301"/>
      <c r="D13" s="347"/>
      <c r="E13" s="348"/>
      <c r="F13" s="349" t="s">
        <v>89</v>
      </c>
      <c r="G13" s="350"/>
      <c r="H13" s="351"/>
      <c r="I13" s="347"/>
      <c r="J13" s="348"/>
      <c r="K13" s="349" t="s">
        <v>89</v>
      </c>
      <c r="L13" s="350"/>
      <c r="M13" s="351"/>
      <c r="N13" s="347"/>
      <c r="O13" s="348">
        <v>19</v>
      </c>
      <c r="P13" s="349" t="s">
        <v>89</v>
      </c>
      <c r="Q13" s="350">
        <v>21</v>
      </c>
      <c r="R13" s="351"/>
      <c r="S13" s="347"/>
      <c r="T13" s="348"/>
      <c r="U13" s="349" t="s">
        <v>89</v>
      </c>
      <c r="V13" s="350"/>
      <c r="W13" s="359"/>
      <c r="X13" s="178"/>
    </row>
    <row r="14" spans="1:24">
      <c r="A14" s="154"/>
      <c r="B14" s="174"/>
      <c r="C14" s="300"/>
      <c r="D14" s="337">
        <f>IF(E14&gt;G14,1,0)+IF(E15&gt;G15,1,0)+IF(E16&gt;G16,1,0)</f>
        <v>2</v>
      </c>
      <c r="E14" s="338">
        <v>21</v>
      </c>
      <c r="F14" s="339" t="s">
        <v>89</v>
      </c>
      <c r="G14" s="340">
        <v>14</v>
      </c>
      <c r="H14" s="341">
        <f>IF(E14&lt;G14,1,0)+IF(E15&lt;G15,1,0)+IF(E16&lt;G16,1,0)</f>
        <v>1</v>
      </c>
      <c r="I14" s="337">
        <f t="shared" ref="I14" si="18">IF(J14&gt;L14,1,0)+IF(J15&gt;L15,1,0)+IF(J16&gt;L16,1,0)</f>
        <v>1</v>
      </c>
      <c r="J14" s="338">
        <v>15</v>
      </c>
      <c r="K14" s="339" t="s">
        <v>89</v>
      </c>
      <c r="L14" s="340">
        <v>21</v>
      </c>
      <c r="M14" s="341">
        <f t="shared" ref="M14" si="19">IF(J14&lt;L14,1,0)+IF(J15&lt;L15,1,0)+IF(J16&lt;L16,1,0)</f>
        <v>2</v>
      </c>
      <c r="N14" s="337">
        <f t="shared" ref="N14" si="20">IF(O14&gt;Q14,1,0)+IF(O15&gt;Q15,1,0)+IF(O16&gt;Q16,1,0)</f>
        <v>1</v>
      </c>
      <c r="O14" s="338">
        <v>21</v>
      </c>
      <c r="P14" s="339" t="s">
        <v>89</v>
      </c>
      <c r="Q14" s="340">
        <v>14</v>
      </c>
      <c r="R14" s="341">
        <f t="shared" ref="R14" si="21">IF(O14&lt;Q14,1,0)+IF(O15&lt;Q15,1,0)+IF(O16&lt;Q16,1,0)</f>
        <v>2</v>
      </c>
      <c r="S14" s="337">
        <f t="shared" ref="S14" si="22">IF(T14&gt;V14,1,0)+IF(T15&gt;V15,1,0)+IF(T16&gt;V16,1,0)</f>
        <v>2</v>
      </c>
      <c r="T14" s="338">
        <v>21</v>
      </c>
      <c r="U14" s="339" t="s">
        <v>89</v>
      </c>
      <c r="V14" s="340">
        <v>15</v>
      </c>
      <c r="W14" s="360">
        <f t="shared" ref="W14" si="23">IF(T14&lt;V14,1,0)+IF(T15&lt;V15,1,0)+IF(T16&lt;V16,1,0)</f>
        <v>0</v>
      </c>
      <c r="X14" s="178"/>
    </row>
    <row r="15" spans="1:24">
      <c r="A15" s="154"/>
      <c r="B15" s="174" t="s">
        <v>93</v>
      </c>
      <c r="C15" s="300"/>
      <c r="D15" s="342" t="s">
        <v>666</v>
      </c>
      <c r="E15" s="343">
        <v>17</v>
      </c>
      <c r="F15" s="344" t="s">
        <v>89</v>
      </c>
      <c r="G15" s="345">
        <v>21</v>
      </c>
      <c r="H15" s="346" t="s">
        <v>411</v>
      </c>
      <c r="I15" s="342" t="s">
        <v>653</v>
      </c>
      <c r="J15" s="343">
        <v>26</v>
      </c>
      <c r="K15" s="344" t="s">
        <v>89</v>
      </c>
      <c r="L15" s="345">
        <v>24</v>
      </c>
      <c r="M15" s="346" t="s">
        <v>656</v>
      </c>
      <c r="N15" s="342" t="s">
        <v>424</v>
      </c>
      <c r="O15" s="343">
        <v>29</v>
      </c>
      <c r="P15" s="344" t="s">
        <v>89</v>
      </c>
      <c r="Q15" s="345">
        <v>30</v>
      </c>
      <c r="R15" s="346" t="s">
        <v>679</v>
      </c>
      <c r="S15" s="342" t="s">
        <v>692</v>
      </c>
      <c r="T15" s="343">
        <v>21</v>
      </c>
      <c r="U15" s="344" t="s">
        <v>89</v>
      </c>
      <c r="V15" s="345">
        <v>18</v>
      </c>
      <c r="W15" s="358" t="s">
        <v>699</v>
      </c>
      <c r="X15" s="178"/>
    </row>
    <row r="16" spans="1:24">
      <c r="A16" s="154"/>
      <c r="B16" s="174"/>
      <c r="C16" s="300"/>
      <c r="D16" s="347" t="s">
        <v>641</v>
      </c>
      <c r="E16" s="348">
        <v>21</v>
      </c>
      <c r="F16" s="349" t="s">
        <v>89</v>
      </c>
      <c r="G16" s="350">
        <v>11</v>
      </c>
      <c r="H16" s="351" t="s">
        <v>416</v>
      </c>
      <c r="I16" s="347" t="s">
        <v>651</v>
      </c>
      <c r="J16" s="348">
        <v>17</v>
      </c>
      <c r="K16" s="349" t="s">
        <v>89</v>
      </c>
      <c r="L16" s="350">
        <v>21</v>
      </c>
      <c r="M16" s="351" t="s">
        <v>658</v>
      </c>
      <c r="N16" s="347" t="s">
        <v>678</v>
      </c>
      <c r="O16" s="348">
        <v>19</v>
      </c>
      <c r="P16" s="349" t="s">
        <v>89</v>
      </c>
      <c r="Q16" s="350">
        <v>21</v>
      </c>
      <c r="R16" s="351" t="s">
        <v>684</v>
      </c>
      <c r="S16" s="347" t="s">
        <v>693</v>
      </c>
      <c r="T16" s="348"/>
      <c r="U16" s="349" t="s">
        <v>89</v>
      </c>
      <c r="V16" s="350"/>
      <c r="W16" s="359" t="s">
        <v>700</v>
      </c>
      <c r="X16" s="178"/>
    </row>
    <row r="17" spans="1:24">
      <c r="A17" s="154"/>
      <c r="B17" s="176"/>
      <c r="C17" s="302"/>
      <c r="D17" s="337">
        <f>IF(E17&gt;G17,1,0)+IF(E18&gt;G18,1,0)+IF(E19&gt;G19,1,0)</f>
        <v>2</v>
      </c>
      <c r="E17" s="338">
        <v>21</v>
      </c>
      <c r="F17" s="339" t="s">
        <v>89</v>
      </c>
      <c r="G17" s="340">
        <v>16</v>
      </c>
      <c r="H17" s="341">
        <f>IF(E17&lt;G17,1,0)+IF(E18&lt;G18,1,0)+IF(E19&lt;G19,1,0)</f>
        <v>0</v>
      </c>
      <c r="I17" s="337">
        <f t="shared" ref="I17" si="24">IF(J17&gt;L17,1,0)+IF(J18&gt;L18,1,0)+IF(J19&gt;L19,1,0)</f>
        <v>2</v>
      </c>
      <c r="J17" s="338">
        <v>21</v>
      </c>
      <c r="K17" s="339" t="s">
        <v>89</v>
      </c>
      <c r="L17" s="340">
        <v>14</v>
      </c>
      <c r="M17" s="341">
        <f t="shared" ref="M17" si="25">IF(J17&lt;L17,1,0)+IF(J18&lt;L18,1,0)+IF(J19&lt;L19,1,0)</f>
        <v>0</v>
      </c>
      <c r="N17" s="337">
        <f t="shared" ref="N17" si="26">IF(O17&gt;Q17,1,0)+IF(O18&gt;Q18,1,0)+IF(O19&gt;Q19,1,0)</f>
        <v>2</v>
      </c>
      <c r="O17" s="338">
        <v>21</v>
      </c>
      <c r="P17" s="339" t="s">
        <v>89</v>
      </c>
      <c r="Q17" s="340">
        <v>16</v>
      </c>
      <c r="R17" s="341">
        <f t="shared" ref="R17" si="27">IF(O17&lt;Q17,1,0)+IF(O18&lt;Q18,1,0)+IF(O19&lt;Q19,1,0)</f>
        <v>1</v>
      </c>
      <c r="S17" s="337">
        <f t="shared" ref="S17" si="28">IF(T17&gt;V17,1,0)+IF(T18&gt;V18,1,0)+IF(T19&gt;V19,1,0)</f>
        <v>0</v>
      </c>
      <c r="T17" s="338">
        <v>10</v>
      </c>
      <c r="U17" s="339" t="s">
        <v>89</v>
      </c>
      <c r="V17" s="340">
        <v>21</v>
      </c>
      <c r="W17" s="360">
        <f t="shared" ref="W17" si="29">IF(T17&lt;V17,1,0)+IF(T18&lt;V18,1,0)+IF(T19&lt;V19,1,0)</f>
        <v>2</v>
      </c>
      <c r="X17" s="178"/>
    </row>
    <row r="18" spans="1:24">
      <c r="A18" s="154"/>
      <c r="B18" s="174" t="s">
        <v>94</v>
      </c>
      <c r="C18" s="300"/>
      <c r="D18" s="342" t="s">
        <v>638</v>
      </c>
      <c r="E18" s="343">
        <v>21</v>
      </c>
      <c r="F18" s="344" t="s">
        <v>89</v>
      </c>
      <c r="G18" s="345">
        <v>10</v>
      </c>
      <c r="H18" s="346" t="s">
        <v>645</v>
      </c>
      <c r="I18" s="342" t="s">
        <v>654</v>
      </c>
      <c r="J18" s="343">
        <v>21</v>
      </c>
      <c r="K18" s="344" t="s">
        <v>89</v>
      </c>
      <c r="L18" s="345">
        <v>19</v>
      </c>
      <c r="M18" s="346" t="s">
        <v>660</v>
      </c>
      <c r="N18" s="342" t="s">
        <v>677</v>
      </c>
      <c r="O18" s="343">
        <v>10</v>
      </c>
      <c r="P18" s="344" t="s">
        <v>89</v>
      </c>
      <c r="Q18" s="345">
        <v>21</v>
      </c>
      <c r="R18" s="346" t="s">
        <v>680</v>
      </c>
      <c r="S18" s="342" t="s">
        <v>687</v>
      </c>
      <c r="T18" s="343">
        <v>18</v>
      </c>
      <c r="U18" s="344" t="s">
        <v>89</v>
      </c>
      <c r="V18" s="345">
        <v>21</v>
      </c>
      <c r="W18" s="358" t="s">
        <v>696</v>
      </c>
      <c r="X18" s="178"/>
    </row>
    <row r="19" spans="1:24">
      <c r="A19" s="154"/>
      <c r="B19" s="179"/>
      <c r="C19" s="301"/>
      <c r="D19" s="347"/>
      <c r="E19" s="348"/>
      <c r="F19" s="349" t="s">
        <v>89</v>
      </c>
      <c r="G19" s="350"/>
      <c r="H19" s="351"/>
      <c r="I19" s="347"/>
      <c r="J19" s="348"/>
      <c r="K19" s="349" t="s">
        <v>89</v>
      </c>
      <c r="L19" s="350"/>
      <c r="M19" s="351" t="s">
        <v>661</v>
      </c>
      <c r="N19" s="347"/>
      <c r="O19" s="348">
        <v>23</v>
      </c>
      <c r="P19" s="349" t="s">
        <v>89</v>
      </c>
      <c r="Q19" s="350">
        <v>21</v>
      </c>
      <c r="R19" s="351"/>
      <c r="S19" s="347"/>
      <c r="T19" s="348"/>
      <c r="U19" s="349" t="s">
        <v>89</v>
      </c>
      <c r="V19" s="350"/>
      <c r="W19" s="359"/>
      <c r="X19" s="178"/>
    </row>
    <row r="20" spans="1:24">
      <c r="A20" s="154"/>
      <c r="B20" s="174"/>
      <c r="C20" s="300"/>
      <c r="D20" s="337">
        <f>IF(E20&gt;G20,1,0)+IF(E21&gt;G21,1,0)+IF(E22&gt;G22,1,0)</f>
        <v>2</v>
      </c>
      <c r="E20" s="338">
        <v>21</v>
      </c>
      <c r="F20" s="339" t="s">
        <v>89</v>
      </c>
      <c r="G20" s="340">
        <v>9</v>
      </c>
      <c r="H20" s="341">
        <f>IF(E20&lt;G20,1,0)+IF(E21&lt;G21,1,0)+IF(E22&lt;G22,1,0)</f>
        <v>0</v>
      </c>
      <c r="I20" s="337">
        <f t="shared" ref="I20" si="30">IF(J20&gt;L20,1,0)+IF(J21&gt;L21,1,0)+IF(J22&gt;L22,1,0)</f>
        <v>0</v>
      </c>
      <c r="J20" s="338">
        <v>11</v>
      </c>
      <c r="K20" s="339" t="s">
        <v>89</v>
      </c>
      <c r="L20" s="340">
        <v>21</v>
      </c>
      <c r="M20" s="341">
        <f t="shared" ref="M20" si="31">IF(J20&lt;L20,1,0)+IF(J21&lt;L21,1,0)+IF(J22&lt;L22,1,0)</f>
        <v>2</v>
      </c>
      <c r="N20" s="337">
        <f t="shared" ref="N20" si="32">IF(O20&gt;Q20,1,0)+IF(O21&gt;Q21,1,0)+IF(O22&gt;Q22,1,0)</f>
        <v>2</v>
      </c>
      <c r="O20" s="338">
        <v>21</v>
      </c>
      <c r="P20" s="339" t="s">
        <v>89</v>
      </c>
      <c r="Q20" s="340">
        <v>19</v>
      </c>
      <c r="R20" s="341">
        <f t="shared" ref="R20" si="33">IF(O20&lt;Q20,1,0)+IF(O21&lt;Q21,1,0)+IF(O22&lt;Q22,1,0)</f>
        <v>1</v>
      </c>
      <c r="S20" s="337">
        <f t="shared" ref="S20" si="34">IF(T20&gt;V20,1,0)+IF(T21&gt;V21,1,0)+IF(T22&gt;V22,1,0)</f>
        <v>2</v>
      </c>
      <c r="T20" s="338">
        <v>21</v>
      </c>
      <c r="U20" s="339" t="s">
        <v>89</v>
      </c>
      <c r="V20" s="340">
        <v>23</v>
      </c>
      <c r="W20" s="360">
        <f t="shared" ref="W20" si="35">IF(T20&lt;V20,1,0)+IF(T21&lt;V21,1,0)+IF(T22&lt;V22,1,0)</f>
        <v>1</v>
      </c>
      <c r="X20" s="178"/>
    </row>
    <row r="21" spans="1:24">
      <c r="A21" s="154"/>
      <c r="B21" s="174" t="s">
        <v>95</v>
      </c>
      <c r="C21" s="300"/>
      <c r="D21" s="342" t="s">
        <v>640</v>
      </c>
      <c r="E21" s="343">
        <v>21</v>
      </c>
      <c r="F21" s="344" t="s">
        <v>89</v>
      </c>
      <c r="G21" s="345">
        <v>19</v>
      </c>
      <c r="H21" s="346" t="s">
        <v>417</v>
      </c>
      <c r="I21" s="342" t="s">
        <v>650</v>
      </c>
      <c r="J21" s="343">
        <v>10</v>
      </c>
      <c r="K21" s="344" t="s">
        <v>89</v>
      </c>
      <c r="L21" s="345">
        <v>21</v>
      </c>
      <c r="M21" s="346" t="s">
        <v>662</v>
      </c>
      <c r="N21" s="342" t="s">
        <v>421</v>
      </c>
      <c r="O21" s="343">
        <v>19</v>
      </c>
      <c r="P21" s="344" t="s">
        <v>89</v>
      </c>
      <c r="Q21" s="345">
        <v>21</v>
      </c>
      <c r="R21" s="346" t="s">
        <v>682</v>
      </c>
      <c r="S21" s="342" t="s">
        <v>694</v>
      </c>
      <c r="T21" s="343">
        <v>21</v>
      </c>
      <c r="U21" s="344" t="s">
        <v>89</v>
      </c>
      <c r="V21" s="345">
        <v>14</v>
      </c>
      <c r="W21" s="358" t="s">
        <v>700</v>
      </c>
      <c r="X21" s="178"/>
    </row>
    <row r="22" spans="1:24">
      <c r="A22" s="154"/>
      <c r="B22" s="174"/>
      <c r="C22" s="300"/>
      <c r="D22" s="347"/>
      <c r="E22" s="348"/>
      <c r="F22" s="349" t="s">
        <v>89</v>
      </c>
      <c r="G22" s="350"/>
      <c r="H22" s="351"/>
      <c r="I22" s="347"/>
      <c r="J22" s="348"/>
      <c r="K22" s="349" t="s">
        <v>89</v>
      </c>
      <c r="L22" s="350"/>
      <c r="M22" s="351" t="s">
        <v>663</v>
      </c>
      <c r="N22" s="347"/>
      <c r="O22" s="348">
        <v>21</v>
      </c>
      <c r="P22" s="349" t="s">
        <v>89</v>
      </c>
      <c r="Q22" s="350">
        <v>16</v>
      </c>
      <c r="R22" s="351"/>
      <c r="S22" s="347"/>
      <c r="T22" s="348">
        <v>21</v>
      </c>
      <c r="U22" s="349" t="s">
        <v>89</v>
      </c>
      <c r="V22" s="350">
        <v>19</v>
      </c>
      <c r="W22" s="359"/>
      <c r="X22" s="178"/>
    </row>
    <row r="23" spans="1:24">
      <c r="A23" s="154"/>
      <c r="B23" s="176"/>
      <c r="C23" s="302"/>
      <c r="D23" s="337">
        <f>IF(E23&gt;G23,1,0)+IF(E24&gt;G24,1,0)+IF(E25&gt;G25,1,0)</f>
        <v>2</v>
      </c>
      <c r="E23" s="338">
        <v>21</v>
      </c>
      <c r="F23" s="339" t="s">
        <v>89</v>
      </c>
      <c r="G23" s="340">
        <v>18</v>
      </c>
      <c r="H23" s="341">
        <f>IF(E23&lt;G23,1,0)+IF(E24&lt;G24,1,0)+IF(E25&lt;G25,1,0)</f>
        <v>0</v>
      </c>
      <c r="I23" s="337">
        <f t="shared" ref="I23" si="36">IF(J23&gt;L23,1,0)+IF(J24&gt;L24,1,0)+IF(J25&gt;L25,1,0)</f>
        <v>2</v>
      </c>
      <c r="J23" s="338">
        <v>21</v>
      </c>
      <c r="K23" s="339" t="s">
        <v>89</v>
      </c>
      <c r="L23" s="340">
        <v>14</v>
      </c>
      <c r="M23" s="341">
        <f t="shared" ref="M23" si="37">IF(J23&lt;L23,1,0)+IF(J24&lt;L24,1,0)+IF(J25&lt;L25,1,0)</f>
        <v>0</v>
      </c>
      <c r="N23" s="337">
        <f t="shared" ref="N23" si="38">IF(O23&gt;Q23,1,0)+IF(O24&gt;Q24,1,0)+IF(O25&gt;Q25,1,0)</f>
        <v>2</v>
      </c>
      <c r="O23" s="338">
        <v>21</v>
      </c>
      <c r="P23" s="339" t="s">
        <v>89</v>
      </c>
      <c r="Q23" s="340">
        <v>17</v>
      </c>
      <c r="R23" s="341">
        <f t="shared" ref="R23" si="39">IF(O23&lt;Q23,1,0)+IF(O24&lt;Q24,1,0)+IF(O25&lt;Q25,1,0)</f>
        <v>0</v>
      </c>
      <c r="S23" s="337">
        <f t="shared" ref="S23" si="40">IF(T23&gt;V23,1,0)+IF(T24&gt;V24,1,0)+IF(T25&gt;V25,1,0)</f>
        <v>2</v>
      </c>
      <c r="T23" s="338">
        <v>21</v>
      </c>
      <c r="U23" s="339" t="s">
        <v>89</v>
      </c>
      <c r="V23" s="340">
        <v>14</v>
      </c>
      <c r="W23" s="360">
        <f t="shared" ref="W23" si="41">IF(T23&lt;V23,1,0)+IF(T24&lt;V24,1,0)+IF(T25&lt;V25,1,0)</f>
        <v>0</v>
      </c>
      <c r="X23" s="154"/>
    </row>
    <row r="24" spans="1:24">
      <c r="A24" s="154"/>
      <c r="B24" s="174" t="s">
        <v>96</v>
      </c>
      <c r="C24" s="300"/>
      <c r="D24" s="342" t="s">
        <v>643</v>
      </c>
      <c r="E24" s="343">
        <v>21</v>
      </c>
      <c r="F24" s="344" t="s">
        <v>89</v>
      </c>
      <c r="G24" s="345">
        <v>18</v>
      </c>
      <c r="H24" s="346" t="s">
        <v>418</v>
      </c>
      <c r="I24" s="342" t="s">
        <v>654</v>
      </c>
      <c r="J24" s="343">
        <v>21</v>
      </c>
      <c r="K24" s="344" t="s">
        <v>89</v>
      </c>
      <c r="L24" s="345">
        <v>11</v>
      </c>
      <c r="M24" s="346" t="s">
        <v>664</v>
      </c>
      <c r="N24" s="342" t="s">
        <v>420</v>
      </c>
      <c r="O24" s="343">
        <v>22</v>
      </c>
      <c r="P24" s="344" t="s">
        <v>89</v>
      </c>
      <c r="Q24" s="345">
        <v>20</v>
      </c>
      <c r="R24" s="346" t="s">
        <v>685</v>
      </c>
      <c r="S24" s="342" t="s">
        <v>691</v>
      </c>
      <c r="T24" s="343">
        <v>21</v>
      </c>
      <c r="U24" s="344" t="s">
        <v>89</v>
      </c>
      <c r="V24" s="345">
        <v>6</v>
      </c>
      <c r="W24" s="358" t="s">
        <v>701</v>
      </c>
      <c r="X24" s="154"/>
    </row>
    <row r="25" spans="1:24" ht="14.25" thickBot="1">
      <c r="A25" s="154"/>
      <c r="B25" s="193"/>
      <c r="C25" s="303"/>
      <c r="D25" s="361" t="s">
        <v>644</v>
      </c>
      <c r="E25" s="362"/>
      <c r="F25" s="363" t="s">
        <v>89</v>
      </c>
      <c r="G25" s="364"/>
      <c r="H25" s="365" t="s">
        <v>412</v>
      </c>
      <c r="I25" s="361" t="s">
        <v>653</v>
      </c>
      <c r="J25" s="362"/>
      <c r="K25" s="363" t="s">
        <v>89</v>
      </c>
      <c r="L25" s="364"/>
      <c r="M25" s="365" t="s">
        <v>665</v>
      </c>
      <c r="N25" s="361" t="s">
        <v>424</v>
      </c>
      <c r="O25" s="362"/>
      <c r="P25" s="363" t="s">
        <v>89</v>
      </c>
      <c r="Q25" s="364"/>
      <c r="R25" s="365" t="s">
        <v>686</v>
      </c>
      <c r="S25" s="361" t="s">
        <v>692</v>
      </c>
      <c r="T25" s="362"/>
      <c r="U25" s="363" t="s">
        <v>89</v>
      </c>
      <c r="V25" s="364"/>
      <c r="W25" s="366" t="s">
        <v>702</v>
      </c>
      <c r="X25" s="154"/>
    </row>
    <row r="26" spans="1:24" ht="18">
      <c r="A26" s="154"/>
      <c r="B26" s="174" t="s">
        <v>97</v>
      </c>
      <c r="C26" s="175"/>
      <c r="D26" s="188">
        <f>COUNTIF(D5:D25,2)</f>
        <v>6</v>
      </c>
      <c r="E26" s="183"/>
      <c r="F26" s="189" t="s">
        <v>89</v>
      </c>
      <c r="G26" s="183"/>
      <c r="H26" s="190">
        <f>COUNTIF(H5:H25,2)</f>
        <v>1</v>
      </c>
      <c r="I26" s="188">
        <f>COUNTIF(I5:I25,2)</f>
        <v>2</v>
      </c>
      <c r="J26" s="186"/>
      <c r="K26" s="189" t="s">
        <v>89</v>
      </c>
      <c r="L26" s="186"/>
      <c r="M26" s="191">
        <f>COUNTIF(M5:M25,2)</f>
        <v>5</v>
      </c>
      <c r="N26" s="188">
        <f>COUNTIF(N5:N25,2)</f>
        <v>4</v>
      </c>
      <c r="O26" s="183"/>
      <c r="P26" s="189" t="s">
        <v>89</v>
      </c>
      <c r="Q26" s="183"/>
      <c r="R26" s="190">
        <f>COUNTIF(R5:R25,2)</f>
        <v>3</v>
      </c>
      <c r="S26" s="188">
        <f>COUNTIF(S5:S25,2)</f>
        <v>3</v>
      </c>
      <c r="T26" s="183"/>
      <c r="U26" s="189" t="s">
        <v>89</v>
      </c>
      <c r="V26" s="183"/>
      <c r="W26" s="191">
        <f>COUNTIF(W5:W25,2)</f>
        <v>4</v>
      </c>
      <c r="X26" s="154"/>
    </row>
    <row r="27" spans="1:24" ht="18">
      <c r="A27" s="154"/>
      <c r="B27" s="174" t="s">
        <v>52</v>
      </c>
      <c r="C27" s="175"/>
      <c r="D27" s="188">
        <f>SUM(D5:D25)</f>
        <v>13</v>
      </c>
      <c r="E27" s="183"/>
      <c r="F27" s="189" t="s">
        <v>98</v>
      </c>
      <c r="G27" s="183"/>
      <c r="H27" s="190">
        <f>SUM(H5:H25)</f>
        <v>3</v>
      </c>
      <c r="I27" s="188">
        <f>SUM(I5:I25)</f>
        <v>5</v>
      </c>
      <c r="J27" s="186"/>
      <c r="K27" s="189" t="s">
        <v>98</v>
      </c>
      <c r="L27" s="186"/>
      <c r="M27" s="191">
        <f>SUM(M5:M25)</f>
        <v>10</v>
      </c>
      <c r="N27" s="188">
        <f>SUM(N5:N25)</f>
        <v>10</v>
      </c>
      <c r="O27" s="192"/>
      <c r="P27" s="189" t="s">
        <v>98</v>
      </c>
      <c r="Q27" s="192"/>
      <c r="R27" s="190">
        <f>SUM(R5:R25)</f>
        <v>8</v>
      </c>
      <c r="S27" s="188">
        <f>SUM(S5:S25)</f>
        <v>6</v>
      </c>
      <c r="T27" s="192"/>
      <c r="U27" s="189" t="s">
        <v>98</v>
      </c>
      <c r="V27" s="192"/>
      <c r="W27" s="191">
        <f>SUM(W5:W25)</f>
        <v>9</v>
      </c>
      <c r="X27" s="154"/>
    </row>
    <row r="28" spans="1:24" ht="18.75" thickBot="1">
      <c r="A28" s="154"/>
      <c r="B28" s="193" t="s">
        <v>99</v>
      </c>
      <c r="C28" s="194"/>
      <c r="D28" s="195">
        <f>SUM(E5:E25)</f>
        <v>324</v>
      </c>
      <c r="E28" s="196"/>
      <c r="F28" s="197" t="s">
        <v>98</v>
      </c>
      <c r="G28" s="198"/>
      <c r="H28" s="199">
        <f>SUM(G5:G25)</f>
        <v>254</v>
      </c>
      <c r="I28" s="195">
        <f>SUM(J5:J25)</f>
        <v>242</v>
      </c>
      <c r="J28" s="200"/>
      <c r="K28" s="197" t="s">
        <v>98</v>
      </c>
      <c r="L28" s="201"/>
      <c r="M28" s="202">
        <f>SUM(L5:L25)</f>
        <v>292</v>
      </c>
      <c r="N28" s="195">
        <f>SUM(O5:O25)</f>
        <v>369</v>
      </c>
      <c r="O28" s="203"/>
      <c r="P28" s="197" t="s">
        <v>98</v>
      </c>
      <c r="Q28" s="204"/>
      <c r="R28" s="199">
        <f>SUM(Q5:Q25)</f>
        <v>358</v>
      </c>
      <c r="S28" s="195">
        <f>SUM(T5:T25)</f>
        <v>266</v>
      </c>
      <c r="T28" s="203"/>
      <c r="U28" s="197" t="s">
        <v>98</v>
      </c>
      <c r="V28" s="204"/>
      <c r="W28" s="202">
        <f>SUM(V5:V25)</f>
        <v>277</v>
      </c>
      <c r="X28" s="154"/>
    </row>
    <row r="29" spans="1:24" ht="14.25" thickBot="1">
      <c r="A29" s="154"/>
      <c r="B29" s="205" t="s">
        <v>83</v>
      </c>
      <c r="C29" s="206"/>
      <c r="D29" s="207" t="s">
        <v>100</v>
      </c>
      <c r="E29" s="164"/>
      <c r="F29" s="164"/>
      <c r="G29" s="164"/>
      <c r="H29" s="164"/>
      <c r="I29" s="164" t="s">
        <v>101</v>
      </c>
      <c r="J29" s="164"/>
      <c r="K29" s="164"/>
      <c r="L29" s="164"/>
      <c r="M29" s="165"/>
      <c r="N29" s="207" t="s">
        <v>102</v>
      </c>
      <c r="O29" s="164"/>
      <c r="P29" s="164"/>
      <c r="Q29" s="164"/>
      <c r="R29" s="164"/>
      <c r="S29" s="164" t="s">
        <v>103</v>
      </c>
      <c r="T29" s="164"/>
      <c r="U29" s="164"/>
      <c r="V29" s="164"/>
      <c r="W29" s="165"/>
      <c r="X29" s="154"/>
    </row>
    <row r="30" spans="1:24" ht="14.25" thickBot="1">
      <c r="A30" s="154"/>
      <c r="B30" s="429" t="s">
        <v>104</v>
      </c>
      <c r="C30" s="427"/>
      <c r="D30" s="166" t="str">
        <f>D4</f>
        <v>十中八九</v>
      </c>
      <c r="E30" s="167">
        <f>IF(D52&lt;4,0,1)</f>
        <v>1</v>
      </c>
      <c r="F30" s="168"/>
      <c r="G30" s="169">
        <f>IF(H52&lt;4,0,1)</f>
        <v>0</v>
      </c>
      <c r="H30" s="170" t="str">
        <f>M4</f>
        <v>四十雀BC</v>
      </c>
      <c r="I30" s="166" t="str">
        <f>I4</f>
        <v>BCウエスト</v>
      </c>
      <c r="J30" s="168">
        <f>IF(I52&lt;4,0,1)</f>
        <v>0</v>
      </c>
      <c r="K30" s="168"/>
      <c r="L30" s="169">
        <f>IF(M52&lt;4,0,1)</f>
        <v>1</v>
      </c>
      <c r="M30" s="171" t="str">
        <f>H4</f>
        <v>洋光台BC</v>
      </c>
      <c r="N30" s="166" t="str">
        <f>N4</f>
        <v>NEXT</v>
      </c>
      <c r="O30" s="167">
        <f>IF(N52&lt;4,0,1)</f>
        <v>0</v>
      </c>
      <c r="P30" s="168"/>
      <c r="Q30" s="169">
        <f>IF(R52&lt;4,0,1)</f>
        <v>1</v>
      </c>
      <c r="R30" s="172" t="str">
        <f>W4</f>
        <v>OGBP</v>
      </c>
      <c r="S30" s="383" t="str">
        <f>S4</f>
        <v>大野会</v>
      </c>
      <c r="T30" s="167">
        <f>IF(S52&lt;4,0,1)</f>
        <v>0</v>
      </c>
      <c r="U30" s="168"/>
      <c r="V30" s="169">
        <f>IF(W52&lt;4,0,1)</f>
        <v>1</v>
      </c>
      <c r="W30" s="173" t="str">
        <f>R4</f>
        <v>若草クラブ</v>
      </c>
      <c r="X30" s="154"/>
    </row>
    <row r="31" spans="1:24">
      <c r="A31" s="154"/>
      <c r="B31" s="369"/>
      <c r="C31" s="370"/>
      <c r="D31" s="352">
        <f>IF(E31&gt;G31,1,0)+IF(E32&gt;G32,1,0)+IF(E33&gt;G33,1,0)</f>
        <v>0</v>
      </c>
      <c r="E31" s="353">
        <v>14</v>
      </c>
      <c r="F31" s="354" t="s">
        <v>89</v>
      </c>
      <c r="G31" s="355">
        <v>21</v>
      </c>
      <c r="H31" s="356">
        <f>IF(E31&lt;G31,1,0)+IF(E32&lt;G32,1,0)+IF(E33&lt;G33,1,0)</f>
        <v>2</v>
      </c>
      <c r="I31" s="352">
        <f t="shared" ref="I31" si="42">IF(J31&gt;L31,1,0)+IF(J32&gt;L32,1,0)+IF(J33&gt;L33,1,0)</f>
        <v>1</v>
      </c>
      <c r="J31" s="353">
        <v>21</v>
      </c>
      <c r="K31" s="354" t="s">
        <v>89</v>
      </c>
      <c r="L31" s="355">
        <v>14</v>
      </c>
      <c r="M31" s="356">
        <f t="shared" ref="M31" si="43">IF(J31&lt;L31,1,0)+IF(J32&lt;L32,1,0)+IF(J33&lt;L33,1,0)</f>
        <v>2</v>
      </c>
      <c r="N31" s="352">
        <f t="shared" ref="N31" si="44">IF(O31&gt;Q31,1,0)+IF(O32&gt;Q32,1,0)+IF(O33&gt;Q33,1,0)</f>
        <v>1</v>
      </c>
      <c r="O31" s="353">
        <v>21</v>
      </c>
      <c r="P31" s="354" t="s">
        <v>89</v>
      </c>
      <c r="Q31" s="355">
        <v>19</v>
      </c>
      <c r="R31" s="356">
        <f t="shared" ref="R31" si="45">IF(O31&lt;Q31,1,0)+IF(O32&lt;Q32,1,0)+IF(O33&lt;Q33,1,0)</f>
        <v>2</v>
      </c>
      <c r="S31" s="352">
        <f t="shared" ref="S31" si="46">IF(T31&gt;V31,1,0)+IF(T32&gt;V32,1,0)+IF(T33&gt;V33,1,0)</f>
        <v>0</v>
      </c>
      <c r="T31" s="353">
        <v>18</v>
      </c>
      <c r="U31" s="354" t="s">
        <v>89</v>
      </c>
      <c r="V31" s="355">
        <v>21</v>
      </c>
      <c r="W31" s="357">
        <f t="shared" ref="W31" si="47">IF(T31&lt;V31,1,0)+IF(T32&lt;V32,1,0)+IF(T33&lt;V33,1,0)</f>
        <v>2</v>
      </c>
      <c r="X31" s="154"/>
    </row>
    <row r="32" spans="1:24">
      <c r="A32" s="154"/>
      <c r="B32" s="174" t="s">
        <v>90</v>
      </c>
      <c r="C32" s="300"/>
      <c r="D32" s="342" t="s">
        <v>666</v>
      </c>
      <c r="E32" s="343">
        <v>15</v>
      </c>
      <c r="F32" s="344" t="s">
        <v>89</v>
      </c>
      <c r="G32" s="345">
        <v>21</v>
      </c>
      <c r="H32" s="346" t="s">
        <v>655</v>
      </c>
      <c r="I32" s="342" t="s">
        <v>648</v>
      </c>
      <c r="J32" s="343">
        <v>20</v>
      </c>
      <c r="K32" s="344" t="s">
        <v>89</v>
      </c>
      <c r="L32" s="345">
        <v>22</v>
      </c>
      <c r="M32" s="346" t="s">
        <v>645</v>
      </c>
      <c r="N32" s="342" t="s">
        <v>420</v>
      </c>
      <c r="O32" s="343">
        <v>15</v>
      </c>
      <c r="P32" s="344" t="s">
        <v>89</v>
      </c>
      <c r="Q32" s="345">
        <v>21</v>
      </c>
      <c r="R32" s="358" t="s">
        <v>695</v>
      </c>
      <c r="S32" s="342" t="s">
        <v>687</v>
      </c>
      <c r="T32" s="343">
        <v>12</v>
      </c>
      <c r="U32" s="344" t="s">
        <v>89</v>
      </c>
      <c r="V32" s="345">
        <v>21</v>
      </c>
      <c r="W32" s="358" t="s">
        <v>686</v>
      </c>
      <c r="X32" s="154"/>
    </row>
    <row r="33" spans="1:24">
      <c r="A33" s="154"/>
      <c r="B33" s="174"/>
      <c r="C33" s="301"/>
      <c r="D33" s="347" t="s">
        <v>642</v>
      </c>
      <c r="E33" s="348"/>
      <c r="F33" s="349" t="s">
        <v>89</v>
      </c>
      <c r="G33" s="350"/>
      <c r="H33" s="351" t="s">
        <v>656</v>
      </c>
      <c r="I33" s="347" t="s">
        <v>649</v>
      </c>
      <c r="J33" s="348">
        <v>11</v>
      </c>
      <c r="K33" s="349" t="s">
        <v>89</v>
      </c>
      <c r="L33" s="350">
        <v>21</v>
      </c>
      <c r="M33" s="351" t="s">
        <v>411</v>
      </c>
      <c r="N33" s="347" t="s">
        <v>423</v>
      </c>
      <c r="O33" s="348">
        <v>19</v>
      </c>
      <c r="P33" s="349" t="s">
        <v>89</v>
      </c>
      <c r="Q33" s="350">
        <v>21</v>
      </c>
      <c r="R33" s="359" t="s">
        <v>696</v>
      </c>
      <c r="S33" s="347" t="s">
        <v>688</v>
      </c>
      <c r="T33" s="348"/>
      <c r="U33" s="349" t="s">
        <v>89</v>
      </c>
      <c r="V33" s="350"/>
      <c r="W33" s="359" t="s">
        <v>680</v>
      </c>
      <c r="X33" s="154"/>
    </row>
    <row r="34" spans="1:24">
      <c r="A34" s="154"/>
      <c r="B34" s="176"/>
      <c r="C34" s="300"/>
      <c r="D34" s="337">
        <f>IF(E34&gt;G34,1,0)+IF(E35&gt;G35,1,0)+IF(E36&gt;G36,1,0)</f>
        <v>0</v>
      </c>
      <c r="E34" s="338">
        <v>16</v>
      </c>
      <c r="F34" s="339" t="s">
        <v>89</v>
      </c>
      <c r="G34" s="340">
        <v>21</v>
      </c>
      <c r="H34" s="341">
        <f t="shared" ref="H34" si="48">IF(E34&lt;G34,1,0)+IF(E35&lt;G35,1,0)+IF(E36&lt;G36,1,0)</f>
        <v>2</v>
      </c>
      <c r="I34" s="337">
        <f t="shared" ref="I34" si="49">IF(J34&gt;L34,1,0)+IF(J35&gt;L35,1,0)+IF(J36&gt;L36,1,0)</f>
        <v>0</v>
      </c>
      <c r="J34" s="338">
        <v>16</v>
      </c>
      <c r="K34" s="339" t="s">
        <v>89</v>
      </c>
      <c r="L34" s="340">
        <v>21</v>
      </c>
      <c r="M34" s="341">
        <f>IF(J34&lt;L34,1,0)+IF(J35&lt;L35,1,0)+IF(J36&lt;L36,1,0)</f>
        <v>2</v>
      </c>
      <c r="N34" s="337">
        <f t="shared" ref="N34" si="50">IF(O34&gt;Q34,1,0)+IF(O35&gt;Q35,1,0)+IF(O36&gt;Q36,1,0)</f>
        <v>2</v>
      </c>
      <c r="O34" s="338">
        <v>21</v>
      </c>
      <c r="P34" s="339" t="s">
        <v>89</v>
      </c>
      <c r="Q34" s="340">
        <v>16</v>
      </c>
      <c r="R34" s="360">
        <f t="shared" ref="R34" si="51">IF(O34&lt;Q34,1,0)+IF(O35&lt;Q35,1,0)+IF(O36&lt;Q36,1,0)</f>
        <v>0</v>
      </c>
      <c r="S34" s="337">
        <f t="shared" ref="S34" si="52">IF(T34&gt;V34,1,0)+IF(T35&gt;V35,1,0)+IF(T36&gt;V36,1,0)</f>
        <v>2</v>
      </c>
      <c r="T34" s="338">
        <v>21</v>
      </c>
      <c r="U34" s="339" t="s">
        <v>89</v>
      </c>
      <c r="V34" s="340">
        <v>8</v>
      </c>
      <c r="W34" s="360">
        <f t="shared" ref="W34" si="53">IF(T34&lt;V34,1,0)+IF(T35&lt;V35,1,0)+IF(T36&lt;V36,1,0)</f>
        <v>0</v>
      </c>
      <c r="X34" s="154"/>
    </row>
    <row r="35" spans="1:24">
      <c r="A35" s="154"/>
      <c r="B35" s="174" t="s">
        <v>91</v>
      </c>
      <c r="C35" s="300"/>
      <c r="D35" s="342" t="s">
        <v>640</v>
      </c>
      <c r="E35" s="343">
        <v>14</v>
      </c>
      <c r="F35" s="344" t="s">
        <v>89</v>
      </c>
      <c r="G35" s="345">
        <v>21</v>
      </c>
      <c r="H35" s="346" t="s">
        <v>657</v>
      </c>
      <c r="I35" s="342" t="s">
        <v>650</v>
      </c>
      <c r="J35" s="343">
        <v>17</v>
      </c>
      <c r="K35" s="344" t="s">
        <v>89</v>
      </c>
      <c r="L35" s="345">
        <v>21</v>
      </c>
      <c r="M35" s="346" t="s">
        <v>646</v>
      </c>
      <c r="N35" s="342" t="s">
        <v>421</v>
      </c>
      <c r="O35" s="343">
        <v>21</v>
      </c>
      <c r="P35" s="344" t="s">
        <v>89</v>
      </c>
      <c r="Q35" s="345">
        <v>14</v>
      </c>
      <c r="R35" s="358" t="s">
        <v>697</v>
      </c>
      <c r="S35" s="342" t="s">
        <v>693</v>
      </c>
      <c r="T35" s="343">
        <v>21</v>
      </c>
      <c r="U35" s="344" t="s">
        <v>89</v>
      </c>
      <c r="V35" s="345">
        <v>18</v>
      </c>
      <c r="W35" s="358" t="s">
        <v>681</v>
      </c>
      <c r="X35" s="154"/>
    </row>
    <row r="36" spans="1:24">
      <c r="A36" s="154"/>
      <c r="B36" s="174"/>
      <c r="C36" s="300"/>
      <c r="D36" s="347" t="s">
        <v>641</v>
      </c>
      <c r="E36" s="348"/>
      <c r="F36" s="349" t="s">
        <v>89</v>
      </c>
      <c r="G36" s="350"/>
      <c r="H36" s="351" t="s">
        <v>658</v>
      </c>
      <c r="I36" s="347" t="s">
        <v>651</v>
      </c>
      <c r="J36" s="348"/>
      <c r="K36" s="349" t="s">
        <v>89</v>
      </c>
      <c r="L36" s="350"/>
      <c r="M36" s="351" t="s">
        <v>647</v>
      </c>
      <c r="N36" s="347" t="s">
        <v>678</v>
      </c>
      <c r="O36" s="348"/>
      <c r="P36" s="349" t="s">
        <v>89</v>
      </c>
      <c r="Q36" s="350"/>
      <c r="R36" s="359" t="s">
        <v>698</v>
      </c>
      <c r="S36" s="347" t="s">
        <v>690</v>
      </c>
      <c r="T36" s="348"/>
      <c r="U36" s="349" t="s">
        <v>89</v>
      </c>
      <c r="V36" s="350"/>
      <c r="W36" s="359" t="s">
        <v>682</v>
      </c>
      <c r="X36" s="154"/>
    </row>
    <row r="37" spans="1:24">
      <c r="A37" s="154"/>
      <c r="B37" s="176"/>
      <c r="C37" s="302"/>
      <c r="D37" s="337">
        <f>IF(E37&gt;G37,1,0)+IF(E38&gt;G38,1,0)+IF(E39&gt;G39,1,0)</f>
        <v>2</v>
      </c>
      <c r="E37" s="338">
        <v>21</v>
      </c>
      <c r="F37" s="339" t="s">
        <v>89</v>
      </c>
      <c r="G37" s="340">
        <v>16</v>
      </c>
      <c r="H37" s="341">
        <f t="shared" ref="H37" si="54">IF(E37&lt;G37,1,0)+IF(E38&lt;G38,1,0)+IF(E39&lt;G39,1,0)</f>
        <v>0</v>
      </c>
      <c r="I37" s="337">
        <f t="shared" ref="I37" si="55">IF(J37&gt;L37,1,0)+IF(J38&gt;L38,1,0)+IF(J39&gt;L39,1,0)</f>
        <v>2</v>
      </c>
      <c r="J37" s="338">
        <v>21</v>
      </c>
      <c r="K37" s="339" t="s">
        <v>89</v>
      </c>
      <c r="L37" s="340">
        <v>8</v>
      </c>
      <c r="M37" s="341">
        <f>IF(J37&lt;L37,1,0)+IF(J38&lt;L38,1,0)+IF(J39&lt;L39,1,0)</f>
        <v>0</v>
      </c>
      <c r="N37" s="337">
        <f t="shared" ref="N37" si="56">IF(O37&gt;Q37,1,0)+IF(O38&gt;Q38,1,0)+IF(O39&gt;Q39,1,0)</f>
        <v>0</v>
      </c>
      <c r="O37" s="338">
        <v>19</v>
      </c>
      <c r="P37" s="339" t="s">
        <v>89</v>
      </c>
      <c r="Q37" s="340">
        <v>21</v>
      </c>
      <c r="R37" s="360">
        <f t="shared" ref="R37" si="57">IF(O37&lt;Q37,1,0)+IF(O38&lt;Q38,1,0)+IF(O39&lt;Q39,1,0)</f>
        <v>2</v>
      </c>
      <c r="S37" s="337">
        <f t="shared" ref="S37" si="58">IF(T37&gt;V37,1,0)+IF(T38&gt;V38,1,0)+IF(T39&gt;V39,1,0)</f>
        <v>1</v>
      </c>
      <c r="T37" s="338">
        <v>19</v>
      </c>
      <c r="U37" s="339" t="s">
        <v>89</v>
      </c>
      <c r="V37" s="340">
        <v>21</v>
      </c>
      <c r="W37" s="360">
        <f t="shared" ref="W37" si="59">IF(T37&lt;V37,1,0)+IF(T38&lt;V38,1,0)+IF(T39&lt;V39,1,0)</f>
        <v>2</v>
      </c>
      <c r="X37" s="154"/>
    </row>
    <row r="38" spans="1:24">
      <c r="A38" s="154"/>
      <c r="B38" s="174" t="s">
        <v>92</v>
      </c>
      <c r="C38" s="300"/>
      <c r="D38" s="342" t="s">
        <v>638</v>
      </c>
      <c r="E38" s="343">
        <v>21</v>
      </c>
      <c r="F38" s="344" t="s">
        <v>89</v>
      </c>
      <c r="G38" s="345">
        <v>9</v>
      </c>
      <c r="H38" s="346" t="s">
        <v>659</v>
      </c>
      <c r="I38" s="342" t="s">
        <v>654</v>
      </c>
      <c r="J38" s="343">
        <v>21</v>
      </c>
      <c r="K38" s="344" t="s">
        <v>89</v>
      </c>
      <c r="L38" s="345">
        <v>17</v>
      </c>
      <c r="M38" s="346" t="s">
        <v>412</v>
      </c>
      <c r="N38" s="342" t="s">
        <v>677</v>
      </c>
      <c r="O38" s="343">
        <v>10</v>
      </c>
      <c r="P38" s="344" t="s">
        <v>89</v>
      </c>
      <c r="Q38" s="345">
        <v>21</v>
      </c>
      <c r="R38" s="358" t="s">
        <v>695</v>
      </c>
      <c r="S38" s="342" t="s">
        <v>691</v>
      </c>
      <c r="T38" s="343">
        <v>21</v>
      </c>
      <c r="U38" s="344" t="s">
        <v>89</v>
      </c>
      <c r="V38" s="345">
        <v>18</v>
      </c>
      <c r="W38" s="358" t="s">
        <v>679</v>
      </c>
      <c r="X38" s="154"/>
    </row>
    <row r="39" spans="1:24">
      <c r="A39" s="154"/>
      <c r="B39" s="179"/>
      <c r="C39" s="301"/>
      <c r="D39" s="347"/>
      <c r="E39" s="348"/>
      <c r="F39" s="349" t="s">
        <v>89</v>
      </c>
      <c r="G39" s="350"/>
      <c r="H39" s="351"/>
      <c r="I39" s="347"/>
      <c r="J39" s="348"/>
      <c r="K39" s="349" t="s">
        <v>89</v>
      </c>
      <c r="L39" s="350"/>
      <c r="M39" s="351"/>
      <c r="N39" s="347"/>
      <c r="O39" s="348"/>
      <c r="P39" s="349" t="s">
        <v>89</v>
      </c>
      <c r="Q39" s="350"/>
      <c r="R39" s="359"/>
      <c r="S39" s="347"/>
      <c r="T39" s="348">
        <v>16</v>
      </c>
      <c r="U39" s="349" t="s">
        <v>89</v>
      </c>
      <c r="V39" s="350">
        <v>21</v>
      </c>
      <c r="W39" s="359"/>
      <c r="X39" s="154"/>
    </row>
    <row r="40" spans="1:24">
      <c r="A40" s="154"/>
      <c r="B40" s="174"/>
      <c r="C40" s="300"/>
      <c r="D40" s="337">
        <f>IF(E40&gt;G40,1,0)+IF(E41&gt;G41,1,0)+IF(E42&gt;G42,1,0)</f>
        <v>0</v>
      </c>
      <c r="E40" s="338">
        <v>14</v>
      </c>
      <c r="F40" s="339" t="s">
        <v>89</v>
      </c>
      <c r="G40" s="340">
        <v>21</v>
      </c>
      <c r="H40" s="341">
        <f t="shared" ref="H40" si="60">IF(E40&lt;G40,1,0)+IF(E41&lt;G41,1,0)+IF(E42&lt;G42,1,0)</f>
        <v>2</v>
      </c>
      <c r="I40" s="337">
        <f t="shared" ref="I40" si="61">IF(J40&gt;L40,1,0)+IF(J41&gt;L41,1,0)+IF(J42&gt;L42,1,0)</f>
        <v>1</v>
      </c>
      <c r="J40" s="338">
        <v>13</v>
      </c>
      <c r="K40" s="339" t="s">
        <v>89</v>
      </c>
      <c r="L40" s="340">
        <v>21</v>
      </c>
      <c r="M40" s="341">
        <f>IF(J40&lt;L40,1,0)+IF(J41&lt;L41,1,0)+IF(J42&lt;L42,1,0)</f>
        <v>2</v>
      </c>
      <c r="N40" s="337">
        <f t="shared" ref="N40" si="62">IF(O40&gt;Q40,1,0)+IF(O41&gt;Q41,1,0)+IF(O42&gt;Q42,1,0)</f>
        <v>0</v>
      </c>
      <c r="O40" s="338">
        <v>12</v>
      </c>
      <c r="P40" s="339" t="s">
        <v>89</v>
      </c>
      <c r="Q40" s="340">
        <v>21</v>
      </c>
      <c r="R40" s="360">
        <f t="shared" ref="R40" si="63">IF(O40&lt;Q40,1,0)+IF(O41&lt;Q41,1,0)+IF(O42&lt;Q42,1,0)</f>
        <v>2</v>
      </c>
      <c r="S40" s="337">
        <f t="shared" ref="S40" si="64">IF(T40&gt;V40,1,0)+IF(T41&gt;V41,1,0)+IF(T42&gt;V42,1,0)</f>
        <v>2</v>
      </c>
      <c r="T40" s="338">
        <v>21</v>
      </c>
      <c r="U40" s="339" t="s">
        <v>89</v>
      </c>
      <c r="V40" s="340">
        <v>8</v>
      </c>
      <c r="W40" s="360">
        <f t="shared" ref="W40" si="65">IF(T40&lt;V40,1,0)+IF(T41&lt;V41,1,0)+IF(T42&lt;V42,1,0)</f>
        <v>0</v>
      </c>
      <c r="X40" s="154"/>
    </row>
    <row r="41" spans="1:24">
      <c r="A41" s="154"/>
      <c r="B41" s="174" t="s">
        <v>93</v>
      </c>
      <c r="C41" s="300"/>
      <c r="D41" s="342" t="s">
        <v>643</v>
      </c>
      <c r="E41" s="343">
        <v>8</v>
      </c>
      <c r="F41" s="344" t="s">
        <v>89</v>
      </c>
      <c r="G41" s="345">
        <v>21</v>
      </c>
      <c r="H41" s="346" t="s">
        <v>656</v>
      </c>
      <c r="I41" s="342" t="s">
        <v>648</v>
      </c>
      <c r="J41" s="343">
        <v>21</v>
      </c>
      <c r="K41" s="344" t="s">
        <v>89</v>
      </c>
      <c r="L41" s="345">
        <v>18</v>
      </c>
      <c r="M41" s="346" t="s">
        <v>411</v>
      </c>
      <c r="N41" s="342" t="s">
        <v>424</v>
      </c>
      <c r="O41" s="343">
        <v>20</v>
      </c>
      <c r="P41" s="344" t="s">
        <v>89</v>
      </c>
      <c r="Q41" s="345">
        <v>22</v>
      </c>
      <c r="R41" s="358" t="s">
        <v>699</v>
      </c>
      <c r="S41" s="342" t="s">
        <v>692</v>
      </c>
      <c r="T41" s="343">
        <v>21</v>
      </c>
      <c r="U41" s="344" t="s">
        <v>89</v>
      </c>
      <c r="V41" s="345">
        <v>8</v>
      </c>
      <c r="W41" s="358" t="s">
        <v>705</v>
      </c>
      <c r="X41" s="154"/>
    </row>
    <row r="42" spans="1:24">
      <c r="A42" s="154"/>
      <c r="B42" s="174"/>
      <c r="C42" s="300"/>
      <c r="D42" s="347" t="s">
        <v>640</v>
      </c>
      <c r="E42" s="348"/>
      <c r="F42" s="349" t="s">
        <v>89</v>
      </c>
      <c r="G42" s="350"/>
      <c r="H42" s="351" t="s">
        <v>657</v>
      </c>
      <c r="I42" s="347" t="s">
        <v>651</v>
      </c>
      <c r="J42" s="348">
        <v>20</v>
      </c>
      <c r="K42" s="349" t="s">
        <v>89</v>
      </c>
      <c r="L42" s="350">
        <v>22</v>
      </c>
      <c r="M42" s="351" t="s">
        <v>416</v>
      </c>
      <c r="N42" s="347" t="s">
        <v>425</v>
      </c>
      <c r="O42" s="348"/>
      <c r="P42" s="349" t="s">
        <v>89</v>
      </c>
      <c r="Q42" s="350"/>
      <c r="R42" s="359" t="s">
        <v>700</v>
      </c>
      <c r="S42" s="347" t="s">
        <v>693</v>
      </c>
      <c r="T42" s="348"/>
      <c r="U42" s="349" t="s">
        <v>89</v>
      </c>
      <c r="V42" s="350"/>
      <c r="W42" s="359" t="s">
        <v>684</v>
      </c>
      <c r="X42" s="154"/>
    </row>
    <row r="43" spans="1:24">
      <c r="A43" s="154"/>
      <c r="B43" s="176"/>
      <c r="C43" s="302"/>
      <c r="D43" s="337">
        <f>IF(E43&gt;G43,1,0)+IF(E44&gt;G44,1,0)+IF(E45&gt;G45,1,0)</f>
        <v>2</v>
      </c>
      <c r="E43" s="338">
        <v>21</v>
      </c>
      <c r="F43" s="339" t="s">
        <v>89</v>
      </c>
      <c r="G43" s="340">
        <v>16</v>
      </c>
      <c r="H43" s="341">
        <f t="shared" ref="H43" si="66">IF(E43&lt;G43,1,0)+IF(E44&lt;G44,1,0)+IF(E45&lt;G45,1,0)</f>
        <v>0</v>
      </c>
      <c r="I43" s="337">
        <f t="shared" ref="I43" si="67">IF(J43&gt;L43,1,0)+IF(J44&gt;L44,1,0)+IF(J45&gt;L45,1,0)</f>
        <v>1</v>
      </c>
      <c r="J43" s="338">
        <v>21</v>
      </c>
      <c r="K43" s="339" t="s">
        <v>89</v>
      </c>
      <c r="L43" s="340">
        <v>3</v>
      </c>
      <c r="M43" s="341">
        <f>IF(J43&lt;L43,1,0)+IF(J44&lt;L44,1,0)+IF(J45&lt;L45,1,0)</f>
        <v>2</v>
      </c>
      <c r="N43" s="337">
        <f t="shared" ref="N43" si="68">IF(O43&gt;Q43,1,0)+IF(O44&gt;Q44,1,0)+IF(O45&gt;Q45,1,0)</f>
        <v>2</v>
      </c>
      <c r="O43" s="338">
        <v>14</v>
      </c>
      <c r="P43" s="339" t="s">
        <v>89</v>
      </c>
      <c r="Q43" s="340">
        <v>21</v>
      </c>
      <c r="R43" s="360">
        <f t="shared" ref="R43" si="69">IF(O43&lt;Q43,1,0)+IF(O44&lt;Q44,1,0)+IF(O45&lt;Q45,1,0)</f>
        <v>1</v>
      </c>
      <c r="S43" s="337">
        <f t="shared" ref="S43" si="70">IF(T43&gt;V43,1,0)+IF(T44&gt;V44,1,0)+IF(T45&gt;V45,1,0)</f>
        <v>0</v>
      </c>
      <c r="T43" s="338">
        <v>8</v>
      </c>
      <c r="U43" s="339" t="s">
        <v>89</v>
      </c>
      <c r="V43" s="340">
        <v>21</v>
      </c>
      <c r="W43" s="360">
        <f t="shared" ref="W43" si="71">IF(T43&lt;V43,1,0)+IF(T44&lt;V44,1,0)+IF(T45&lt;V45,1,0)</f>
        <v>2</v>
      </c>
      <c r="X43" s="154"/>
    </row>
    <row r="44" spans="1:24">
      <c r="A44" s="154"/>
      <c r="B44" s="174" t="s">
        <v>94</v>
      </c>
      <c r="C44" s="300"/>
      <c r="D44" s="342" t="s">
        <v>639</v>
      </c>
      <c r="E44" s="343">
        <v>21</v>
      </c>
      <c r="F44" s="344" t="s">
        <v>89</v>
      </c>
      <c r="G44" s="345">
        <v>19</v>
      </c>
      <c r="H44" s="346" t="s">
        <v>655</v>
      </c>
      <c r="I44" s="342" t="s">
        <v>652</v>
      </c>
      <c r="J44" s="343">
        <v>13</v>
      </c>
      <c r="K44" s="344" t="s">
        <v>89</v>
      </c>
      <c r="L44" s="345">
        <v>21</v>
      </c>
      <c r="M44" s="346" t="s">
        <v>645</v>
      </c>
      <c r="N44" s="342" t="s">
        <v>423</v>
      </c>
      <c r="O44" s="343">
        <v>21</v>
      </c>
      <c r="P44" s="344" t="s">
        <v>89</v>
      </c>
      <c r="Q44" s="345">
        <v>15</v>
      </c>
      <c r="R44" s="358" t="s">
        <v>696</v>
      </c>
      <c r="S44" s="342" t="s">
        <v>704</v>
      </c>
      <c r="T44" s="343">
        <v>11</v>
      </c>
      <c r="U44" s="344" t="s">
        <v>89</v>
      </c>
      <c r="V44" s="345">
        <v>21</v>
      </c>
      <c r="W44" s="358" t="s">
        <v>680</v>
      </c>
      <c r="X44" s="154"/>
    </row>
    <row r="45" spans="1:24">
      <c r="A45" s="154"/>
      <c r="B45" s="179"/>
      <c r="C45" s="301"/>
      <c r="D45" s="347"/>
      <c r="E45" s="348"/>
      <c r="F45" s="349" t="s">
        <v>89</v>
      </c>
      <c r="G45" s="350"/>
      <c r="H45" s="351"/>
      <c r="I45" s="347"/>
      <c r="J45" s="348">
        <v>17</v>
      </c>
      <c r="K45" s="349" t="s">
        <v>89</v>
      </c>
      <c r="L45" s="350">
        <v>21</v>
      </c>
      <c r="M45" s="351"/>
      <c r="N45" s="347"/>
      <c r="O45" s="348">
        <v>21</v>
      </c>
      <c r="P45" s="349" t="s">
        <v>89</v>
      </c>
      <c r="Q45" s="350">
        <v>12</v>
      </c>
      <c r="R45" s="359"/>
      <c r="S45" s="347"/>
      <c r="T45" s="348"/>
      <c r="U45" s="349" t="s">
        <v>89</v>
      </c>
      <c r="V45" s="350"/>
      <c r="W45" s="359"/>
      <c r="X45" s="154"/>
    </row>
    <row r="46" spans="1:24">
      <c r="A46" s="154"/>
      <c r="B46" s="174"/>
      <c r="C46" s="300"/>
      <c r="D46" s="337">
        <f>IF(E46&gt;G46,1,0)+IF(E47&gt;G47,1,0)+IF(E48&gt;G48,1,0)</f>
        <v>2</v>
      </c>
      <c r="E46" s="338">
        <v>21</v>
      </c>
      <c r="F46" s="339" t="s">
        <v>89</v>
      </c>
      <c r="G46" s="340">
        <v>9</v>
      </c>
      <c r="H46" s="341">
        <f t="shared" ref="H46" si="72">IF(E46&lt;G46,1,0)+IF(E47&lt;G47,1,0)+IF(E48&lt;G48,1,0)</f>
        <v>0</v>
      </c>
      <c r="I46" s="337">
        <f t="shared" ref="I46" si="73">IF(J46&gt;L46,1,0)+IF(J47&gt;L47,1,0)+IF(J48&gt;L48,1,0)</f>
        <v>0</v>
      </c>
      <c r="J46" s="338">
        <v>4</v>
      </c>
      <c r="K46" s="339" t="s">
        <v>89</v>
      </c>
      <c r="L46" s="340">
        <v>21</v>
      </c>
      <c r="M46" s="341">
        <f>IF(J46&lt;L46,1,0)+IF(J47&lt;L47,1,0)+IF(J48&lt;L48,1,0)</f>
        <v>2</v>
      </c>
      <c r="N46" s="337">
        <f t="shared" ref="N46" si="74">IF(O46&gt;Q46,1,0)+IF(O47&gt;Q47,1,0)+IF(O48&gt;Q48,1,0)</f>
        <v>1</v>
      </c>
      <c r="O46" s="338">
        <v>18</v>
      </c>
      <c r="P46" s="339" t="s">
        <v>89</v>
      </c>
      <c r="Q46" s="340">
        <v>21</v>
      </c>
      <c r="R46" s="360">
        <f t="shared" ref="R46" si="75">IF(O46&lt;Q46,1,0)+IF(O47&lt;Q47,1,0)+IF(O48&lt;Q48,1,0)</f>
        <v>2</v>
      </c>
      <c r="S46" s="337">
        <f t="shared" ref="S46" si="76">IF(T46&gt;V46,1,0)+IF(T47&gt;V47,1,0)+IF(T48&gt;V48,1,0)</f>
        <v>2</v>
      </c>
      <c r="T46" s="338">
        <v>21</v>
      </c>
      <c r="U46" s="339" t="s">
        <v>89</v>
      </c>
      <c r="V46" s="340">
        <v>17</v>
      </c>
      <c r="W46" s="360">
        <f t="shared" ref="W46" si="77">IF(T46&lt;V46,1,0)+IF(T47&lt;V47,1,0)+IF(T48&lt;V48,1,0)</f>
        <v>0</v>
      </c>
      <c r="X46" s="154"/>
    </row>
    <row r="47" spans="1:24">
      <c r="A47" s="154"/>
      <c r="B47" s="174" t="s">
        <v>95</v>
      </c>
      <c r="C47" s="300"/>
      <c r="D47" s="342" t="s">
        <v>641</v>
      </c>
      <c r="E47" s="343">
        <v>21</v>
      </c>
      <c r="F47" s="344" t="s">
        <v>89</v>
      </c>
      <c r="G47" s="345">
        <v>9</v>
      </c>
      <c r="H47" s="346" t="s">
        <v>667</v>
      </c>
      <c r="I47" s="342" t="s">
        <v>650</v>
      </c>
      <c r="J47" s="343">
        <v>4</v>
      </c>
      <c r="K47" s="344" t="s">
        <v>89</v>
      </c>
      <c r="L47" s="345">
        <v>21</v>
      </c>
      <c r="M47" s="346" t="s">
        <v>647</v>
      </c>
      <c r="N47" s="342" t="s">
        <v>421</v>
      </c>
      <c r="O47" s="343">
        <v>21</v>
      </c>
      <c r="P47" s="344" t="s">
        <v>89</v>
      </c>
      <c r="Q47" s="345">
        <v>15</v>
      </c>
      <c r="R47" s="358" t="s">
        <v>700</v>
      </c>
      <c r="S47" s="342" t="s">
        <v>694</v>
      </c>
      <c r="T47" s="343">
        <v>21</v>
      </c>
      <c r="U47" s="344" t="s">
        <v>89</v>
      </c>
      <c r="V47" s="345">
        <v>11</v>
      </c>
      <c r="W47" s="358" t="s">
        <v>682</v>
      </c>
      <c r="X47" s="154"/>
    </row>
    <row r="48" spans="1:24">
      <c r="A48" s="154"/>
      <c r="B48" s="174"/>
      <c r="C48" s="300"/>
      <c r="D48" s="347"/>
      <c r="E48" s="348"/>
      <c r="F48" s="349" t="s">
        <v>89</v>
      </c>
      <c r="G48" s="350"/>
      <c r="H48" s="351"/>
      <c r="I48" s="347"/>
      <c r="J48" s="348"/>
      <c r="K48" s="349" t="s">
        <v>89</v>
      </c>
      <c r="L48" s="350"/>
      <c r="M48" s="351"/>
      <c r="N48" s="347"/>
      <c r="O48" s="348">
        <v>17</v>
      </c>
      <c r="P48" s="349" t="s">
        <v>89</v>
      </c>
      <c r="Q48" s="350">
        <v>21</v>
      </c>
      <c r="R48" s="359"/>
      <c r="S48" s="347"/>
      <c r="T48" s="348"/>
      <c r="U48" s="349" t="s">
        <v>89</v>
      </c>
      <c r="V48" s="350"/>
      <c r="W48" s="359"/>
      <c r="X48" s="154"/>
    </row>
    <row r="49" spans="1:24">
      <c r="A49" s="154"/>
      <c r="B49" s="176"/>
      <c r="C49" s="302"/>
      <c r="D49" s="337">
        <f>IF(E49&gt;G49,1,0)+IF(E50&gt;G50,1,0)+IF(E51&gt;G51,1,0)</f>
        <v>2</v>
      </c>
      <c r="E49" s="338">
        <v>21</v>
      </c>
      <c r="F49" s="339" t="s">
        <v>89</v>
      </c>
      <c r="G49" s="340">
        <v>16</v>
      </c>
      <c r="H49" s="341">
        <f t="shared" ref="H49" si="78">IF(E49&lt;G49,1,0)+IF(E50&lt;G50,1,0)+IF(E51&lt;G51,1,0)</f>
        <v>0</v>
      </c>
      <c r="I49" s="337">
        <f t="shared" ref="I49" si="79">IF(J49&gt;L49,1,0)+IF(J50&gt;L50,1,0)+IF(J51&gt;L51,1,0)</f>
        <v>2</v>
      </c>
      <c r="J49" s="338">
        <v>21</v>
      </c>
      <c r="K49" s="339" t="s">
        <v>89</v>
      </c>
      <c r="L49" s="340">
        <v>7</v>
      </c>
      <c r="M49" s="341">
        <f>IF(J49&lt;L49,1,0)+IF(J50&lt;L50,1,0)+IF(J51&lt;L51,1,0)</f>
        <v>0</v>
      </c>
      <c r="N49" s="337">
        <f t="shared" ref="N49" si="80">IF(O49&gt;Q49,1,0)+IF(O50&gt;Q50,1,0)+IF(O51&gt;Q51,1,0)</f>
        <v>0</v>
      </c>
      <c r="O49" s="338">
        <v>21</v>
      </c>
      <c r="P49" s="339" t="s">
        <v>89</v>
      </c>
      <c r="Q49" s="340">
        <v>23</v>
      </c>
      <c r="R49" s="360">
        <f t="shared" ref="R49" si="81">IF(O49&lt;Q49,1,0)+IF(O50&lt;Q50,1,0)+IF(O51&lt;Q51,1,0)</f>
        <v>2</v>
      </c>
      <c r="S49" s="337">
        <f t="shared" ref="S49" si="82">IF(T49&gt;V49,1,0)+IF(T50&gt;V50,1,0)+IF(T51&gt;V51,1,0)</f>
        <v>0</v>
      </c>
      <c r="T49" s="338">
        <v>17</v>
      </c>
      <c r="U49" s="339" t="s">
        <v>89</v>
      </c>
      <c r="V49" s="340">
        <v>21</v>
      </c>
      <c r="W49" s="360">
        <f t="shared" ref="W49" si="83">IF(T49&lt;V49,1,0)+IF(T50&lt;V50,1,0)+IF(T51&lt;V51,1,0)</f>
        <v>2</v>
      </c>
      <c r="X49" s="154"/>
    </row>
    <row r="50" spans="1:24">
      <c r="A50" s="154"/>
      <c r="B50" s="174" t="s">
        <v>96</v>
      </c>
      <c r="C50" s="300"/>
      <c r="D50" s="342" t="s">
        <v>638</v>
      </c>
      <c r="E50" s="343">
        <v>21</v>
      </c>
      <c r="F50" s="344" t="s">
        <v>89</v>
      </c>
      <c r="G50" s="345">
        <v>17</v>
      </c>
      <c r="H50" s="346" t="s">
        <v>664</v>
      </c>
      <c r="I50" s="342" t="s">
        <v>654</v>
      </c>
      <c r="J50" s="343">
        <v>21</v>
      </c>
      <c r="K50" s="344" t="s">
        <v>89</v>
      </c>
      <c r="L50" s="345">
        <v>10</v>
      </c>
      <c r="M50" s="346" t="s">
        <v>418</v>
      </c>
      <c r="N50" s="342" t="s">
        <v>677</v>
      </c>
      <c r="O50" s="343">
        <v>16</v>
      </c>
      <c r="P50" s="344" t="s">
        <v>89</v>
      </c>
      <c r="Q50" s="345">
        <v>21</v>
      </c>
      <c r="R50" s="358" t="s">
        <v>699</v>
      </c>
      <c r="S50" s="342" t="s">
        <v>691</v>
      </c>
      <c r="T50" s="343">
        <v>12</v>
      </c>
      <c r="U50" s="344" t="s">
        <v>89</v>
      </c>
      <c r="V50" s="345">
        <v>21</v>
      </c>
      <c r="W50" s="358" t="s">
        <v>685</v>
      </c>
      <c r="X50" s="154"/>
    </row>
    <row r="51" spans="1:24" ht="14.25" thickBot="1">
      <c r="A51" s="154"/>
      <c r="B51" s="193"/>
      <c r="C51" s="303"/>
      <c r="D51" s="361" t="s">
        <v>644</v>
      </c>
      <c r="E51" s="362"/>
      <c r="F51" s="363" t="s">
        <v>89</v>
      </c>
      <c r="G51" s="364"/>
      <c r="H51" s="365" t="s">
        <v>659</v>
      </c>
      <c r="I51" s="361" t="s">
        <v>653</v>
      </c>
      <c r="J51" s="362"/>
      <c r="K51" s="363" t="s">
        <v>89</v>
      </c>
      <c r="L51" s="364"/>
      <c r="M51" s="365" t="s">
        <v>412</v>
      </c>
      <c r="N51" s="361" t="s">
        <v>424</v>
      </c>
      <c r="O51" s="362"/>
      <c r="P51" s="363" t="s">
        <v>89</v>
      </c>
      <c r="Q51" s="364"/>
      <c r="R51" s="366" t="s">
        <v>703</v>
      </c>
      <c r="S51" s="361" t="s">
        <v>692</v>
      </c>
      <c r="T51" s="362"/>
      <c r="U51" s="363" t="s">
        <v>89</v>
      </c>
      <c r="V51" s="364"/>
      <c r="W51" s="366" t="s">
        <v>683</v>
      </c>
      <c r="X51" s="154"/>
    </row>
    <row r="52" spans="1:24" ht="18">
      <c r="A52" s="154"/>
      <c r="B52" s="176" t="s">
        <v>97</v>
      </c>
      <c r="C52" s="177"/>
      <c r="D52" s="180">
        <f>COUNTIF(D31:D51,2)</f>
        <v>4</v>
      </c>
      <c r="E52" s="181"/>
      <c r="F52" s="182" t="s">
        <v>89</v>
      </c>
      <c r="G52" s="183"/>
      <c r="H52" s="184">
        <f>COUNTIF(H31:H51,2)</f>
        <v>3</v>
      </c>
      <c r="I52" s="180">
        <f>COUNTIF(I31:I51,2)</f>
        <v>2</v>
      </c>
      <c r="J52" s="185"/>
      <c r="K52" s="182" t="s">
        <v>89</v>
      </c>
      <c r="L52" s="186"/>
      <c r="M52" s="187">
        <f>COUNTIF(M31:M51,2)</f>
        <v>5</v>
      </c>
      <c r="N52" s="180">
        <f>COUNTIF(N31:N51,2)</f>
        <v>2</v>
      </c>
      <c r="O52" s="181"/>
      <c r="P52" s="182" t="s">
        <v>89</v>
      </c>
      <c r="Q52" s="183"/>
      <c r="R52" s="184">
        <f>COUNTIF(R31:R51,2)</f>
        <v>5</v>
      </c>
      <c r="S52" s="180">
        <f>COUNTIF(S31:S51,2)</f>
        <v>3</v>
      </c>
      <c r="T52" s="181"/>
      <c r="U52" s="182" t="s">
        <v>89</v>
      </c>
      <c r="V52" s="183"/>
      <c r="W52" s="187">
        <f>COUNTIF(W31:W51,2)</f>
        <v>4</v>
      </c>
      <c r="X52" s="154"/>
    </row>
    <row r="53" spans="1:24" ht="18">
      <c r="A53" s="154"/>
      <c r="B53" s="174" t="s">
        <v>52</v>
      </c>
      <c r="C53" s="175"/>
      <c r="D53" s="188">
        <f>SUM(D31:D51)</f>
        <v>8</v>
      </c>
      <c r="E53" s="183"/>
      <c r="F53" s="189" t="s">
        <v>98</v>
      </c>
      <c r="G53" s="183"/>
      <c r="H53" s="190">
        <f>SUM(H31:H51)</f>
        <v>6</v>
      </c>
      <c r="I53" s="188">
        <f>SUM(I31:I51)</f>
        <v>7</v>
      </c>
      <c r="J53" s="186"/>
      <c r="K53" s="189" t="s">
        <v>98</v>
      </c>
      <c r="L53" s="186"/>
      <c r="M53" s="191">
        <f>SUM(M31:M51)</f>
        <v>10</v>
      </c>
      <c r="N53" s="188">
        <f>SUM(N31:N51)</f>
        <v>6</v>
      </c>
      <c r="O53" s="192"/>
      <c r="P53" s="189" t="s">
        <v>98</v>
      </c>
      <c r="Q53" s="192"/>
      <c r="R53" s="190">
        <f>SUM(R31:R51)</f>
        <v>11</v>
      </c>
      <c r="S53" s="188">
        <f>SUM(S31:S51)</f>
        <v>7</v>
      </c>
      <c r="T53" s="192"/>
      <c r="U53" s="189" t="s">
        <v>98</v>
      </c>
      <c r="V53" s="192"/>
      <c r="W53" s="191">
        <f>SUM(W31:W51)</f>
        <v>8</v>
      </c>
      <c r="X53" s="154"/>
    </row>
    <row r="54" spans="1:24" ht="18.75" thickBot="1">
      <c r="A54" s="154"/>
      <c r="B54" s="193" t="s">
        <v>99</v>
      </c>
      <c r="C54" s="194"/>
      <c r="D54" s="195">
        <f>SUM(E31:E51)</f>
        <v>249</v>
      </c>
      <c r="E54" s="196"/>
      <c r="F54" s="197" t="s">
        <v>98</v>
      </c>
      <c r="G54" s="198"/>
      <c r="H54" s="199">
        <f>SUM(G31:G51)</f>
        <v>237</v>
      </c>
      <c r="I54" s="195">
        <f>SUM(J31:J51)</f>
        <v>282</v>
      </c>
      <c r="J54" s="200"/>
      <c r="K54" s="197" t="s">
        <v>98</v>
      </c>
      <c r="L54" s="201"/>
      <c r="M54" s="202">
        <f>SUM(L31:L51)</f>
        <v>289</v>
      </c>
      <c r="N54" s="195">
        <f>SUM(O31:O51)</f>
        <v>307</v>
      </c>
      <c r="O54" s="203"/>
      <c r="P54" s="197" t="s">
        <v>98</v>
      </c>
      <c r="Q54" s="204"/>
      <c r="R54" s="199">
        <f>SUM(Q31:Q51)</f>
        <v>325</v>
      </c>
      <c r="S54" s="195">
        <f>SUM(T31:T51)</f>
        <v>260</v>
      </c>
      <c r="T54" s="203"/>
      <c r="U54" s="197" t="s">
        <v>98</v>
      </c>
      <c r="V54" s="204"/>
      <c r="W54" s="202">
        <f>SUM(V31:V51)</f>
        <v>256</v>
      </c>
      <c r="X54" s="154"/>
    </row>
    <row r="55" spans="1:24" ht="14.25" thickBot="1">
      <c r="A55" s="208"/>
      <c r="B55" s="205" t="s">
        <v>105</v>
      </c>
      <c r="C55" s="206"/>
      <c r="D55" s="163" t="s">
        <v>106</v>
      </c>
      <c r="E55" s="164"/>
      <c r="F55" s="164"/>
      <c r="G55" s="164"/>
      <c r="H55" s="164"/>
      <c r="I55" s="164" t="s">
        <v>107</v>
      </c>
      <c r="J55" s="164"/>
      <c r="K55" s="164"/>
      <c r="L55" s="164"/>
      <c r="M55" s="165"/>
      <c r="N55" s="163" t="s">
        <v>108</v>
      </c>
      <c r="O55" s="164"/>
      <c r="P55" s="164"/>
      <c r="Q55" s="164"/>
      <c r="R55" s="164"/>
      <c r="S55" s="164" t="s">
        <v>109</v>
      </c>
      <c r="T55" s="164"/>
      <c r="U55" s="164"/>
      <c r="V55" s="164"/>
      <c r="W55" s="165"/>
      <c r="X55" s="154"/>
    </row>
    <row r="56" spans="1:24" s="212" customFormat="1" ht="14.25" thickBot="1">
      <c r="A56" s="208"/>
      <c r="B56" s="426" t="s">
        <v>88</v>
      </c>
      <c r="C56" s="427"/>
      <c r="D56" s="166" t="str">
        <f>D30</f>
        <v>十中八九</v>
      </c>
      <c r="E56" s="209">
        <f>IF(D78&lt;4,0,1)</f>
        <v>1</v>
      </c>
      <c r="F56" s="170"/>
      <c r="G56" s="210">
        <f>IF(H78&lt;4,0,1)</f>
        <v>0</v>
      </c>
      <c r="H56" s="170" t="str">
        <f>I30</f>
        <v>BCウエスト</v>
      </c>
      <c r="I56" s="211" t="str">
        <f>M30</f>
        <v>洋光台BC</v>
      </c>
      <c r="J56" s="170">
        <f>IF(I78&lt;4,0,1)</f>
        <v>0</v>
      </c>
      <c r="K56" s="170"/>
      <c r="L56" s="210">
        <f>IF(M78&lt;4,0,1)</f>
        <v>1</v>
      </c>
      <c r="M56" s="171" t="str">
        <f>H30</f>
        <v>四十雀BC</v>
      </c>
      <c r="N56" s="211" t="str">
        <f>N30</f>
        <v>NEXT</v>
      </c>
      <c r="O56" s="209">
        <f>IF(N78&lt;4,0,1)</f>
        <v>1</v>
      </c>
      <c r="P56" s="170"/>
      <c r="Q56" s="210">
        <f>IF(R78&lt;4,0,1)</f>
        <v>0</v>
      </c>
      <c r="R56" s="172" t="str">
        <f>S30</f>
        <v>大野会</v>
      </c>
      <c r="S56" s="211" t="str">
        <f>W30</f>
        <v>若草クラブ</v>
      </c>
      <c r="T56" s="209">
        <f>IF(S78&lt;4,0,1)</f>
        <v>1</v>
      </c>
      <c r="U56" s="170"/>
      <c r="V56" s="210">
        <f>IF(W78&lt;4,0,1)</f>
        <v>0</v>
      </c>
      <c r="W56" s="173" t="str">
        <f>R30</f>
        <v>OGBP</v>
      </c>
      <c r="X56" s="208"/>
    </row>
    <row r="57" spans="1:24">
      <c r="A57" s="154"/>
      <c r="B57" s="369"/>
      <c r="C57" s="370"/>
      <c r="D57" s="352">
        <f>IF(E57&gt;G57,1,0)+IF(E58&gt;G58,1,0)+IF(E59&gt;G59,1,0)</f>
        <v>2</v>
      </c>
      <c r="E57" s="353">
        <v>21</v>
      </c>
      <c r="F57" s="354" t="s">
        <v>89</v>
      </c>
      <c r="G57" s="355">
        <v>10</v>
      </c>
      <c r="H57" s="356">
        <f>IF(E57&lt;G57,1,0)+IF(E58&lt;G58,1,0)+IF(E59&lt;G59,1,0)</f>
        <v>0</v>
      </c>
      <c r="I57" s="352">
        <f t="shared" ref="I57" si="84">IF(J57&gt;L57,1,0)+IF(J58&gt;L58,1,0)+IF(J59&gt;L59,1,0)</f>
        <v>0</v>
      </c>
      <c r="J57" s="353">
        <v>18</v>
      </c>
      <c r="K57" s="354" t="s">
        <v>89</v>
      </c>
      <c r="L57" s="355">
        <v>21</v>
      </c>
      <c r="M57" s="356">
        <f t="shared" ref="M57" si="85">IF(J57&lt;L57,1,0)+IF(J58&lt;L58,1,0)+IF(J59&lt;L59,1,0)</f>
        <v>2</v>
      </c>
      <c r="N57" s="352">
        <f t="shared" ref="N57" si="86">IF(O57&gt;Q57,1,0)+IF(O58&gt;Q58,1,0)+IF(O59&gt;Q59,1,0)</f>
        <v>2</v>
      </c>
      <c r="O57" s="353">
        <v>21</v>
      </c>
      <c r="P57" s="354" t="s">
        <v>89</v>
      </c>
      <c r="Q57" s="355">
        <v>19</v>
      </c>
      <c r="R57" s="356">
        <f t="shared" ref="R57" si="87">IF(O57&lt;Q57,1,0)+IF(O58&lt;Q58,1,0)+IF(O59&lt;Q59,1,0)</f>
        <v>0</v>
      </c>
      <c r="S57" s="352">
        <f t="shared" ref="S57" si="88">IF(T57&gt;V57,1,0)+IF(T58&gt;V58,1,0)+IF(T59&gt;V59,1,0)</f>
        <v>2</v>
      </c>
      <c r="T57" s="353">
        <v>18</v>
      </c>
      <c r="U57" s="354" t="s">
        <v>89</v>
      </c>
      <c r="V57" s="355">
        <v>21</v>
      </c>
      <c r="W57" s="357">
        <f t="shared" ref="W57" si="89">IF(T57&lt;V57,1,0)+IF(T58&lt;V58,1,0)+IF(T59&lt;V59,1,0)</f>
        <v>1</v>
      </c>
      <c r="X57" s="154"/>
    </row>
    <row r="58" spans="1:24">
      <c r="A58" s="154"/>
      <c r="B58" s="174" t="s">
        <v>90</v>
      </c>
      <c r="C58" s="300"/>
      <c r="D58" s="342" t="s">
        <v>638</v>
      </c>
      <c r="E58" s="343">
        <v>21</v>
      </c>
      <c r="F58" s="344" t="s">
        <v>89</v>
      </c>
      <c r="G58" s="345">
        <v>19</v>
      </c>
      <c r="H58" s="346" t="s">
        <v>648</v>
      </c>
      <c r="I58" s="342" t="s">
        <v>411</v>
      </c>
      <c r="J58" s="343">
        <v>14</v>
      </c>
      <c r="K58" s="344" t="s">
        <v>89</v>
      </c>
      <c r="L58" s="345">
        <v>21</v>
      </c>
      <c r="M58" s="346" t="s">
        <v>655</v>
      </c>
      <c r="N58" s="342" t="s">
        <v>420</v>
      </c>
      <c r="O58" s="343">
        <v>21</v>
      </c>
      <c r="P58" s="344" t="s">
        <v>89</v>
      </c>
      <c r="Q58" s="345">
        <v>18</v>
      </c>
      <c r="R58" s="346" t="s">
        <v>706</v>
      </c>
      <c r="S58" s="342" t="s">
        <v>680</v>
      </c>
      <c r="T58" s="343">
        <v>21</v>
      </c>
      <c r="U58" s="344" t="s">
        <v>89</v>
      </c>
      <c r="V58" s="345">
        <v>15</v>
      </c>
      <c r="W58" s="358" t="s">
        <v>710</v>
      </c>
      <c r="X58" s="154"/>
    </row>
    <row r="59" spans="1:24">
      <c r="A59" s="154"/>
      <c r="B59" s="174"/>
      <c r="C59" s="301"/>
      <c r="D59" s="347" t="s">
        <v>644</v>
      </c>
      <c r="E59" s="348"/>
      <c r="F59" s="349" t="s">
        <v>89</v>
      </c>
      <c r="G59" s="350"/>
      <c r="H59" s="351" t="s">
        <v>649</v>
      </c>
      <c r="I59" s="347" t="s">
        <v>412</v>
      </c>
      <c r="J59" s="348"/>
      <c r="K59" s="349" t="s">
        <v>89</v>
      </c>
      <c r="L59" s="350"/>
      <c r="M59" s="351" t="s">
        <v>659</v>
      </c>
      <c r="N59" s="347" t="s">
        <v>419</v>
      </c>
      <c r="O59" s="348"/>
      <c r="P59" s="349" t="s">
        <v>89</v>
      </c>
      <c r="Q59" s="350"/>
      <c r="R59" s="351" t="s">
        <v>707</v>
      </c>
      <c r="S59" s="347" t="s">
        <v>686</v>
      </c>
      <c r="T59" s="348">
        <v>21</v>
      </c>
      <c r="U59" s="349" t="s">
        <v>89</v>
      </c>
      <c r="V59" s="350">
        <v>10</v>
      </c>
      <c r="W59" s="359" t="s">
        <v>711</v>
      </c>
      <c r="X59" s="154"/>
    </row>
    <row r="60" spans="1:24">
      <c r="A60" s="154"/>
      <c r="B60" s="176"/>
      <c r="C60" s="300"/>
      <c r="D60" s="337">
        <f>IF(E60&gt;G60,1,0)+IF(E61&gt;G61,1,0)+IF(E62&gt;G62,1,0)</f>
        <v>2</v>
      </c>
      <c r="E60" s="338">
        <v>21</v>
      </c>
      <c r="F60" s="339" t="s">
        <v>89</v>
      </c>
      <c r="G60" s="340">
        <v>10</v>
      </c>
      <c r="H60" s="341">
        <f>IF(E60&lt;G60,1,0)+IF(E61&lt;G61,1,0)+IF(E62&lt;G62,1,0)</f>
        <v>0</v>
      </c>
      <c r="I60" s="337">
        <f t="shared" ref="I60" si="90">IF(J60&gt;L60,1,0)+IF(J61&gt;L61,1,0)+IF(J62&gt;L62,1,0)</f>
        <v>2</v>
      </c>
      <c r="J60" s="338">
        <v>21</v>
      </c>
      <c r="K60" s="339" t="s">
        <v>89</v>
      </c>
      <c r="L60" s="340">
        <v>13</v>
      </c>
      <c r="M60" s="341">
        <f t="shared" ref="M60" si="91">IF(J60&lt;L60,1,0)+IF(J61&lt;L61,1,0)+IF(J62&lt;L62,1,0)</f>
        <v>0</v>
      </c>
      <c r="N60" s="337">
        <f t="shared" ref="N60" si="92">IF(O60&gt;Q60,1,0)+IF(O61&gt;Q61,1,0)+IF(O62&gt;Q62,1,0)</f>
        <v>2</v>
      </c>
      <c r="O60" s="338">
        <v>22</v>
      </c>
      <c r="P60" s="339" t="s">
        <v>89</v>
      </c>
      <c r="Q60" s="340">
        <v>20</v>
      </c>
      <c r="R60" s="341">
        <f t="shared" ref="R60" si="93">IF(O60&lt;Q60,1,0)+IF(O61&lt;Q61,1,0)+IF(O62&lt;Q62,1,0)</f>
        <v>0</v>
      </c>
      <c r="S60" s="337">
        <f t="shared" ref="S60" si="94">IF(T60&gt;V60,1,0)+IF(T61&gt;V61,1,0)+IF(T62&gt;V62,1,0)</f>
        <v>2</v>
      </c>
      <c r="T60" s="338">
        <v>21</v>
      </c>
      <c r="U60" s="339" t="s">
        <v>89</v>
      </c>
      <c r="V60" s="340">
        <v>13</v>
      </c>
      <c r="W60" s="360">
        <f t="shared" ref="W60" si="95">IF(T60&lt;V60,1,0)+IF(T61&lt;V61,1,0)+IF(T62&lt;V62,1,0)</f>
        <v>0</v>
      </c>
      <c r="X60" s="154"/>
    </row>
    <row r="61" spans="1:24">
      <c r="A61" s="154"/>
      <c r="B61" s="174" t="s">
        <v>91</v>
      </c>
      <c r="C61" s="300"/>
      <c r="D61" s="342" t="s">
        <v>668</v>
      </c>
      <c r="E61" s="343">
        <v>21</v>
      </c>
      <c r="F61" s="344" t="s">
        <v>89</v>
      </c>
      <c r="G61" s="345">
        <v>15</v>
      </c>
      <c r="H61" s="346" t="s">
        <v>671</v>
      </c>
      <c r="I61" s="342" t="s">
        <v>413</v>
      </c>
      <c r="J61" s="343">
        <v>21</v>
      </c>
      <c r="K61" s="344" t="s">
        <v>89</v>
      </c>
      <c r="L61" s="345">
        <v>17</v>
      </c>
      <c r="M61" s="346" t="s">
        <v>657</v>
      </c>
      <c r="N61" s="342" t="s">
        <v>421</v>
      </c>
      <c r="O61" s="343">
        <v>21</v>
      </c>
      <c r="P61" s="344" t="s">
        <v>89</v>
      </c>
      <c r="Q61" s="345">
        <v>9</v>
      </c>
      <c r="R61" s="346" t="s">
        <v>689</v>
      </c>
      <c r="S61" s="342" t="s">
        <v>681</v>
      </c>
      <c r="T61" s="343">
        <v>23</v>
      </c>
      <c r="U61" s="344" t="s">
        <v>89</v>
      </c>
      <c r="V61" s="345">
        <v>21</v>
      </c>
      <c r="W61" s="358" t="s">
        <v>697</v>
      </c>
      <c r="X61" s="154"/>
    </row>
    <row r="62" spans="1:24">
      <c r="A62" s="154"/>
      <c r="B62" s="174"/>
      <c r="C62" s="300"/>
      <c r="D62" s="347" t="s">
        <v>641</v>
      </c>
      <c r="E62" s="348"/>
      <c r="F62" s="349" t="s">
        <v>89</v>
      </c>
      <c r="G62" s="350"/>
      <c r="H62" s="351" t="s">
        <v>672</v>
      </c>
      <c r="I62" s="347" t="s">
        <v>646</v>
      </c>
      <c r="J62" s="348"/>
      <c r="K62" s="349" t="s">
        <v>89</v>
      </c>
      <c r="L62" s="350"/>
      <c r="M62" s="351" t="s">
        <v>658</v>
      </c>
      <c r="N62" s="347" t="s">
        <v>425</v>
      </c>
      <c r="O62" s="348"/>
      <c r="P62" s="349" t="s">
        <v>89</v>
      </c>
      <c r="Q62" s="350"/>
      <c r="R62" s="351" t="s">
        <v>690</v>
      </c>
      <c r="S62" s="347" t="s">
        <v>709</v>
      </c>
      <c r="T62" s="348"/>
      <c r="U62" s="349" t="s">
        <v>89</v>
      </c>
      <c r="V62" s="350"/>
      <c r="W62" s="359" t="s">
        <v>698</v>
      </c>
      <c r="X62" s="154"/>
    </row>
    <row r="63" spans="1:24">
      <c r="A63" s="154"/>
      <c r="B63" s="176"/>
      <c r="C63" s="302"/>
      <c r="D63" s="337">
        <f>IF(E63&gt;G63,1,0)+IF(E64&gt;G64,1,0)+IF(E65&gt;G65,1,0)</f>
        <v>2</v>
      </c>
      <c r="E63" s="338">
        <v>24</v>
      </c>
      <c r="F63" s="339" t="s">
        <v>89</v>
      </c>
      <c r="G63" s="340">
        <v>22</v>
      </c>
      <c r="H63" s="341">
        <f>IF(E63&lt;G63,1,0)+IF(E64&lt;G64,1,0)+IF(E65&lt;G65,1,0)</f>
        <v>0</v>
      </c>
      <c r="I63" s="337">
        <f t="shared" ref="I63" si="96">IF(J63&gt;L63,1,0)+IF(J64&gt;L64,1,0)+IF(J65&gt;L65,1,0)</f>
        <v>0</v>
      </c>
      <c r="J63" s="338">
        <v>5</v>
      </c>
      <c r="K63" s="339" t="s">
        <v>89</v>
      </c>
      <c r="L63" s="340">
        <v>21</v>
      </c>
      <c r="M63" s="341">
        <f t="shared" ref="M63" si="97">IF(J63&lt;L63,1,0)+IF(J64&lt;L64,1,0)+IF(J65&lt;L65,1,0)</f>
        <v>2</v>
      </c>
      <c r="N63" s="337">
        <f t="shared" ref="N63" si="98">IF(O63&gt;Q63,1,0)+IF(O64&gt;Q64,1,0)+IF(O65&gt;Q65,1,0)</f>
        <v>2</v>
      </c>
      <c r="O63" s="338">
        <v>21</v>
      </c>
      <c r="P63" s="339" t="s">
        <v>89</v>
      </c>
      <c r="Q63" s="340">
        <v>14</v>
      </c>
      <c r="R63" s="341">
        <f t="shared" ref="R63" si="99">IF(O63&lt;Q63,1,0)+IF(O64&lt;Q64,1,0)+IF(O65&lt;Q65,1,0)</f>
        <v>0</v>
      </c>
      <c r="S63" s="337">
        <f t="shared" ref="S63" si="100">IF(T63&gt;V63,1,0)+IF(T64&gt;V64,1,0)+IF(T65&gt;V65,1,0)</f>
        <v>2</v>
      </c>
      <c r="T63" s="338">
        <v>21</v>
      </c>
      <c r="U63" s="339" t="s">
        <v>89</v>
      </c>
      <c r="V63" s="340">
        <v>11</v>
      </c>
      <c r="W63" s="360">
        <f t="shared" ref="W63" si="101">IF(T63&lt;V63,1,0)+IF(T64&lt;V64,1,0)+IF(T65&lt;V65,1,0)</f>
        <v>0</v>
      </c>
      <c r="X63" s="154"/>
    </row>
    <row r="64" spans="1:24">
      <c r="A64" s="154"/>
      <c r="B64" s="174" t="s">
        <v>92</v>
      </c>
      <c r="C64" s="300"/>
      <c r="D64" s="342" t="s">
        <v>669</v>
      </c>
      <c r="E64" s="343">
        <v>21</v>
      </c>
      <c r="F64" s="344" t="s">
        <v>89</v>
      </c>
      <c r="G64" s="345">
        <v>19</v>
      </c>
      <c r="H64" s="346" t="s">
        <v>652</v>
      </c>
      <c r="I64" s="342" t="s">
        <v>418</v>
      </c>
      <c r="J64" s="343">
        <v>11</v>
      </c>
      <c r="K64" s="344" t="s">
        <v>89</v>
      </c>
      <c r="L64" s="345">
        <v>21</v>
      </c>
      <c r="M64" s="346" t="s">
        <v>659</v>
      </c>
      <c r="N64" s="342" t="s">
        <v>677</v>
      </c>
      <c r="O64" s="343">
        <v>23</v>
      </c>
      <c r="P64" s="344" t="s">
        <v>89</v>
      </c>
      <c r="Q64" s="345">
        <v>21</v>
      </c>
      <c r="R64" s="346" t="s">
        <v>704</v>
      </c>
      <c r="S64" s="342" t="s">
        <v>679</v>
      </c>
      <c r="T64" s="343">
        <v>21</v>
      </c>
      <c r="U64" s="344" t="s">
        <v>89</v>
      </c>
      <c r="V64" s="345">
        <v>18</v>
      </c>
      <c r="W64" s="358" t="s">
        <v>703</v>
      </c>
      <c r="X64" s="154"/>
    </row>
    <row r="65" spans="1:24">
      <c r="A65" s="154"/>
      <c r="B65" s="179"/>
      <c r="C65" s="301"/>
      <c r="D65" s="347"/>
      <c r="E65" s="348"/>
      <c r="F65" s="349" t="s">
        <v>89</v>
      </c>
      <c r="G65" s="350"/>
      <c r="H65" s="351"/>
      <c r="I65" s="347"/>
      <c r="J65" s="348"/>
      <c r="K65" s="349" t="s">
        <v>89</v>
      </c>
      <c r="L65" s="350"/>
      <c r="M65" s="351"/>
      <c r="N65" s="347"/>
      <c r="O65" s="348"/>
      <c r="P65" s="349" t="s">
        <v>89</v>
      </c>
      <c r="Q65" s="350"/>
      <c r="R65" s="351"/>
      <c r="S65" s="347"/>
      <c r="T65" s="348"/>
      <c r="U65" s="349" t="s">
        <v>89</v>
      </c>
      <c r="V65" s="350"/>
      <c r="W65" s="359"/>
      <c r="X65" s="154"/>
    </row>
    <row r="66" spans="1:24">
      <c r="A66" s="154"/>
      <c r="B66" s="174"/>
      <c r="C66" s="300"/>
      <c r="D66" s="337">
        <f>IF(E66&gt;G66,1,0)+IF(E67&gt;G67,1,0)+IF(E68&gt;G68,1,0)</f>
        <v>0</v>
      </c>
      <c r="E66" s="338">
        <v>20</v>
      </c>
      <c r="F66" s="339" t="s">
        <v>89</v>
      </c>
      <c r="G66" s="340">
        <v>22</v>
      </c>
      <c r="H66" s="341">
        <f>IF(E66&lt;G66,1,0)+IF(E67&lt;G67,1,0)+IF(E68&lt;G68,1,0)</f>
        <v>2</v>
      </c>
      <c r="I66" s="337">
        <f t="shared" ref="I66" si="102">IF(J66&gt;L66,1,0)+IF(J67&gt;L67,1,0)+IF(J68&gt;L68,1,0)</f>
        <v>2</v>
      </c>
      <c r="J66" s="338">
        <v>21</v>
      </c>
      <c r="K66" s="339" t="s">
        <v>89</v>
      </c>
      <c r="L66" s="340">
        <v>19</v>
      </c>
      <c r="M66" s="341">
        <f t="shared" ref="M66" si="103">IF(J66&lt;L66,1,0)+IF(J67&lt;L67,1,0)+IF(J68&lt;L68,1,0)</f>
        <v>0</v>
      </c>
      <c r="N66" s="337">
        <f t="shared" ref="N66" si="104">IF(O66&gt;Q66,1,0)+IF(O67&gt;Q67,1,0)+IF(O68&gt;Q68,1,0)</f>
        <v>0</v>
      </c>
      <c r="O66" s="338">
        <v>14</v>
      </c>
      <c r="P66" s="339" t="s">
        <v>89</v>
      </c>
      <c r="Q66" s="340">
        <v>21</v>
      </c>
      <c r="R66" s="341">
        <f t="shared" ref="R66" si="105">IF(O66&lt;Q66,1,0)+IF(O67&lt;Q67,1,0)+IF(O68&lt;Q68,1,0)</f>
        <v>2</v>
      </c>
      <c r="S66" s="337">
        <f t="shared" ref="S66" si="106">IF(T66&gt;V66,1,0)+IF(T67&gt;V67,1,0)+IF(T68&gt;V68,1,0)</f>
        <v>1</v>
      </c>
      <c r="T66" s="338">
        <v>16</v>
      </c>
      <c r="U66" s="339" t="s">
        <v>89</v>
      </c>
      <c r="V66" s="340">
        <v>21</v>
      </c>
      <c r="W66" s="360">
        <f t="shared" ref="W66" si="107">IF(T66&lt;V66,1,0)+IF(T67&lt;V67,1,0)+IF(T68&lt;V68,1,0)</f>
        <v>2</v>
      </c>
      <c r="X66" s="154"/>
    </row>
    <row r="67" spans="1:24">
      <c r="A67" s="154"/>
      <c r="B67" s="174" t="s">
        <v>93</v>
      </c>
      <c r="C67" s="300"/>
      <c r="D67" s="342" t="s">
        <v>643</v>
      </c>
      <c r="E67" s="343">
        <v>18</v>
      </c>
      <c r="F67" s="344" t="s">
        <v>89</v>
      </c>
      <c r="G67" s="345">
        <v>21</v>
      </c>
      <c r="H67" s="346" t="s">
        <v>673</v>
      </c>
      <c r="I67" s="342" t="s">
        <v>411</v>
      </c>
      <c r="J67" s="343">
        <v>21</v>
      </c>
      <c r="K67" s="344" t="s">
        <v>89</v>
      </c>
      <c r="L67" s="345">
        <v>8</v>
      </c>
      <c r="M67" s="346" t="s">
        <v>674</v>
      </c>
      <c r="N67" s="342" t="s">
        <v>424</v>
      </c>
      <c r="O67" s="343">
        <v>21</v>
      </c>
      <c r="P67" s="344" t="s">
        <v>89</v>
      </c>
      <c r="Q67" s="345">
        <v>23</v>
      </c>
      <c r="R67" s="346" t="s">
        <v>688</v>
      </c>
      <c r="S67" s="342" t="s">
        <v>686</v>
      </c>
      <c r="T67" s="343">
        <v>22</v>
      </c>
      <c r="U67" s="344" t="s">
        <v>89</v>
      </c>
      <c r="V67" s="345">
        <v>20</v>
      </c>
      <c r="W67" s="358" t="s">
        <v>699</v>
      </c>
      <c r="X67" s="154"/>
    </row>
    <row r="68" spans="1:24">
      <c r="A68" s="154"/>
      <c r="B68" s="174"/>
      <c r="C68" s="300"/>
      <c r="D68" s="347" t="s">
        <v>641</v>
      </c>
      <c r="E68" s="348"/>
      <c r="F68" s="349" t="s">
        <v>89</v>
      </c>
      <c r="G68" s="350"/>
      <c r="H68" s="351" t="s">
        <v>651</v>
      </c>
      <c r="I68" s="347" t="s">
        <v>416</v>
      </c>
      <c r="J68" s="348"/>
      <c r="K68" s="349" t="s">
        <v>89</v>
      </c>
      <c r="L68" s="350"/>
      <c r="M68" s="351" t="s">
        <v>675</v>
      </c>
      <c r="N68" s="347" t="s">
        <v>678</v>
      </c>
      <c r="O68" s="348"/>
      <c r="P68" s="349" t="s">
        <v>89</v>
      </c>
      <c r="Q68" s="350"/>
      <c r="R68" s="351" t="s">
        <v>708</v>
      </c>
      <c r="S68" s="347" t="s">
        <v>681</v>
      </c>
      <c r="T68" s="348">
        <v>18</v>
      </c>
      <c r="U68" s="349" t="s">
        <v>89</v>
      </c>
      <c r="V68" s="350">
        <v>21</v>
      </c>
      <c r="W68" s="359" t="s">
        <v>700</v>
      </c>
      <c r="X68" s="154"/>
    </row>
    <row r="69" spans="1:24">
      <c r="A69" s="154"/>
      <c r="B69" s="176"/>
      <c r="C69" s="302"/>
      <c r="D69" s="337">
        <f>IF(E69&gt;G69,1,0)+IF(E70&gt;G70,1,0)+IF(E71&gt;G71,1,0)</f>
        <v>2</v>
      </c>
      <c r="E69" s="338">
        <v>21</v>
      </c>
      <c r="F69" s="339" t="s">
        <v>89</v>
      </c>
      <c r="G69" s="340">
        <v>19</v>
      </c>
      <c r="H69" s="341">
        <f>IF(E69&lt;G69,1,0)+IF(E70&lt;G70,1,0)+IF(E71&lt;G71,1,0)</f>
        <v>0</v>
      </c>
      <c r="I69" s="337">
        <f t="shared" ref="I69" si="108">IF(J69&gt;L69,1,0)+IF(J70&gt;L70,1,0)+IF(J71&gt;L71,1,0)</f>
        <v>0</v>
      </c>
      <c r="J69" s="338">
        <v>12</v>
      </c>
      <c r="K69" s="339" t="s">
        <v>89</v>
      </c>
      <c r="L69" s="340">
        <v>21</v>
      </c>
      <c r="M69" s="341">
        <f t="shared" ref="M69" si="109">IF(J69&lt;L69,1,0)+IF(J70&lt;L70,1,0)+IF(J71&lt;L71,1,0)</f>
        <v>2</v>
      </c>
      <c r="N69" s="337">
        <f t="shared" ref="N69" si="110">IF(O69&gt;Q69,1,0)+IF(O70&gt;Q70,1,0)+IF(O71&gt;Q71,1,0)</f>
        <v>2</v>
      </c>
      <c r="O69" s="338">
        <v>21</v>
      </c>
      <c r="P69" s="339" t="s">
        <v>89</v>
      </c>
      <c r="Q69" s="340">
        <v>15</v>
      </c>
      <c r="R69" s="341">
        <f t="shared" ref="R69" si="111">IF(O69&lt;Q69,1,0)+IF(O70&lt;Q70,1,0)+IF(O71&lt;Q71,1,0)</f>
        <v>0</v>
      </c>
      <c r="S69" s="337">
        <f t="shared" ref="S69" si="112">IF(T69&gt;V69,1,0)+IF(T70&gt;V70,1,0)+IF(T71&gt;V71,1,0)</f>
        <v>2</v>
      </c>
      <c r="T69" s="338">
        <v>21</v>
      </c>
      <c r="U69" s="339" t="s">
        <v>89</v>
      </c>
      <c r="V69" s="340">
        <v>9</v>
      </c>
      <c r="W69" s="360">
        <f t="shared" ref="W69" si="113">IF(T69&lt;V69,1,0)+IF(T70&lt;V70,1,0)+IF(T71&lt;V71,1,0)</f>
        <v>0</v>
      </c>
      <c r="X69" s="154"/>
    </row>
    <row r="70" spans="1:24">
      <c r="A70" s="154"/>
      <c r="B70" s="174" t="s">
        <v>94</v>
      </c>
      <c r="C70" s="300"/>
      <c r="D70" s="342" t="s">
        <v>642</v>
      </c>
      <c r="E70" s="343">
        <v>21</v>
      </c>
      <c r="F70" s="344" t="s">
        <v>89</v>
      </c>
      <c r="G70" s="345">
        <v>15</v>
      </c>
      <c r="H70" s="346" t="s">
        <v>649</v>
      </c>
      <c r="I70" s="342" t="s">
        <v>412</v>
      </c>
      <c r="J70" s="343">
        <v>11</v>
      </c>
      <c r="K70" s="344" t="s">
        <v>89</v>
      </c>
      <c r="L70" s="345">
        <v>21</v>
      </c>
      <c r="M70" s="346" t="s">
        <v>655</v>
      </c>
      <c r="N70" s="342" t="s">
        <v>419</v>
      </c>
      <c r="O70" s="343">
        <v>21</v>
      </c>
      <c r="P70" s="344" t="s">
        <v>89</v>
      </c>
      <c r="Q70" s="345">
        <v>17</v>
      </c>
      <c r="R70" s="346" t="s">
        <v>692</v>
      </c>
      <c r="S70" s="342" t="s">
        <v>680</v>
      </c>
      <c r="T70" s="343">
        <v>21</v>
      </c>
      <c r="U70" s="344" t="s">
        <v>89</v>
      </c>
      <c r="V70" s="345">
        <v>12</v>
      </c>
      <c r="W70" s="358" t="s">
        <v>710</v>
      </c>
      <c r="X70" s="154"/>
    </row>
    <row r="71" spans="1:24">
      <c r="A71" s="154"/>
      <c r="B71" s="179"/>
      <c r="C71" s="301"/>
      <c r="D71" s="347"/>
      <c r="E71" s="348"/>
      <c r="F71" s="349" t="s">
        <v>89</v>
      </c>
      <c r="G71" s="350"/>
      <c r="H71" s="351"/>
      <c r="I71" s="347"/>
      <c r="J71" s="348"/>
      <c r="K71" s="349" t="s">
        <v>89</v>
      </c>
      <c r="L71" s="350"/>
      <c r="M71" s="351"/>
      <c r="N71" s="347"/>
      <c r="O71" s="348"/>
      <c r="P71" s="349" t="s">
        <v>89</v>
      </c>
      <c r="Q71" s="350"/>
      <c r="R71" s="351"/>
      <c r="S71" s="347"/>
      <c r="T71" s="348"/>
      <c r="U71" s="349" t="s">
        <v>89</v>
      </c>
      <c r="V71" s="350"/>
      <c r="W71" s="359"/>
      <c r="X71" s="154"/>
    </row>
    <row r="72" spans="1:24">
      <c r="A72" s="154"/>
      <c r="B72" s="174"/>
      <c r="C72" s="300"/>
      <c r="D72" s="337">
        <f>IF(E72&gt;G72,1,0)+IF(E73&gt;G73,1,0)+IF(E74&gt;G74,1,0)</f>
        <v>2</v>
      </c>
      <c r="E72" s="338">
        <v>21</v>
      </c>
      <c r="F72" s="339" t="s">
        <v>89</v>
      </c>
      <c r="G72" s="340">
        <v>9</v>
      </c>
      <c r="H72" s="341">
        <f>IF(E72&lt;G72,1,0)+IF(E73&lt;G73,1,0)+IF(E74&lt;G74,1,0)</f>
        <v>0</v>
      </c>
      <c r="I72" s="337">
        <f t="shared" ref="I72" si="114">IF(J72&gt;L72,1,0)+IF(J73&gt;L73,1,0)+IF(J74&gt;L74,1,0)</f>
        <v>2</v>
      </c>
      <c r="J72" s="338">
        <v>21</v>
      </c>
      <c r="K72" s="339" t="s">
        <v>89</v>
      </c>
      <c r="L72" s="340">
        <v>17</v>
      </c>
      <c r="M72" s="341">
        <f t="shared" ref="M72" si="115">IF(J72&lt;L72,1,0)+IF(J73&lt;L73,1,0)+IF(J74&lt;L74,1,0)</f>
        <v>0</v>
      </c>
      <c r="N72" s="337">
        <f t="shared" ref="N72" si="116">IF(O72&gt;Q72,1,0)+IF(O73&gt;Q73,1,0)+IF(O74&gt;Q74,1,0)</f>
        <v>0</v>
      </c>
      <c r="O72" s="338">
        <v>15</v>
      </c>
      <c r="P72" s="339" t="s">
        <v>89</v>
      </c>
      <c r="Q72" s="340">
        <v>21</v>
      </c>
      <c r="R72" s="341">
        <f t="shared" ref="R72" si="117">IF(O72&lt;Q72,1,0)+IF(O73&lt;Q73,1,0)+IF(O74&lt;Q74,1,0)</f>
        <v>2</v>
      </c>
      <c r="S72" s="337">
        <f t="shared" ref="S72" si="118">IF(T72&gt;V72,1,0)+IF(T73&gt;V73,1,0)+IF(T74&gt;V74,1,0)</f>
        <v>2</v>
      </c>
      <c r="T72" s="338">
        <v>21</v>
      </c>
      <c r="U72" s="339" t="s">
        <v>89</v>
      </c>
      <c r="V72" s="340">
        <v>19</v>
      </c>
      <c r="W72" s="360">
        <f t="shared" ref="W72" si="119">IF(T72&lt;V72,1,0)+IF(T73&lt;V73,1,0)+IF(T74&lt;V74,1,0)</f>
        <v>0</v>
      </c>
      <c r="X72" s="154"/>
    </row>
    <row r="73" spans="1:24">
      <c r="A73" s="154"/>
      <c r="B73" s="174" t="s">
        <v>95</v>
      </c>
      <c r="C73" s="300"/>
      <c r="D73" s="342" t="s">
        <v>670</v>
      </c>
      <c r="E73" s="343">
        <v>21</v>
      </c>
      <c r="F73" s="344" t="s">
        <v>89</v>
      </c>
      <c r="G73" s="345">
        <v>11</v>
      </c>
      <c r="H73" s="346" t="s">
        <v>672</v>
      </c>
      <c r="I73" s="342" t="s">
        <v>417</v>
      </c>
      <c r="J73" s="343">
        <v>21</v>
      </c>
      <c r="K73" s="344" t="s">
        <v>89</v>
      </c>
      <c r="L73" s="345">
        <v>19</v>
      </c>
      <c r="M73" s="346" t="s">
        <v>658</v>
      </c>
      <c r="N73" s="342" t="s">
        <v>422</v>
      </c>
      <c r="O73" s="343">
        <v>15</v>
      </c>
      <c r="P73" s="344" t="s">
        <v>89</v>
      </c>
      <c r="Q73" s="345">
        <v>21</v>
      </c>
      <c r="R73" s="346" t="s">
        <v>694</v>
      </c>
      <c r="S73" s="342" t="s">
        <v>709</v>
      </c>
      <c r="T73" s="343">
        <v>21</v>
      </c>
      <c r="U73" s="344" t="s">
        <v>89</v>
      </c>
      <c r="V73" s="345">
        <v>12</v>
      </c>
      <c r="W73" s="358" t="s">
        <v>700</v>
      </c>
      <c r="X73" s="154"/>
    </row>
    <row r="74" spans="1:24">
      <c r="A74" s="154"/>
      <c r="B74" s="174"/>
      <c r="C74" s="300"/>
      <c r="D74" s="347"/>
      <c r="E74" s="348"/>
      <c r="F74" s="349" t="s">
        <v>89</v>
      </c>
      <c r="G74" s="350"/>
      <c r="H74" s="351"/>
      <c r="I74" s="347"/>
      <c r="J74" s="348"/>
      <c r="K74" s="349" t="s">
        <v>89</v>
      </c>
      <c r="L74" s="350"/>
      <c r="M74" s="351"/>
      <c r="N74" s="347"/>
      <c r="O74" s="348"/>
      <c r="P74" s="349" t="s">
        <v>89</v>
      </c>
      <c r="Q74" s="350"/>
      <c r="R74" s="351"/>
      <c r="S74" s="347"/>
      <c r="T74" s="348"/>
      <c r="U74" s="349" t="s">
        <v>89</v>
      </c>
      <c r="V74" s="350"/>
      <c r="W74" s="359"/>
      <c r="X74" s="154"/>
    </row>
    <row r="75" spans="1:24">
      <c r="A75" s="154"/>
      <c r="B75" s="176"/>
      <c r="C75" s="302"/>
      <c r="D75" s="337">
        <f>IF(E75&gt;G75,1,0)+IF(E76&gt;G76,1,0)+IF(E77&gt;G77,1,0)</f>
        <v>2</v>
      </c>
      <c r="E75" s="338">
        <v>21</v>
      </c>
      <c r="F75" s="339" t="s">
        <v>89</v>
      </c>
      <c r="G75" s="340">
        <v>15</v>
      </c>
      <c r="H75" s="341">
        <f>IF(E75&lt;G75,1,0)+IF(E76&lt;G76,1,0)+IF(E77&lt;G77,1,0)</f>
        <v>1</v>
      </c>
      <c r="I75" s="337">
        <f t="shared" ref="I75" si="120">IF(J75&gt;L75,1,0)+IF(J76&gt;L76,1,0)+IF(J77&gt;L77,1,0)</f>
        <v>0</v>
      </c>
      <c r="J75" s="338">
        <v>14</v>
      </c>
      <c r="K75" s="339" t="s">
        <v>89</v>
      </c>
      <c r="L75" s="340">
        <v>21</v>
      </c>
      <c r="M75" s="341">
        <f t="shared" ref="M75" si="121">IF(J75&lt;L75,1,0)+IF(J76&lt;L76,1,0)+IF(J77&lt;L77,1,0)</f>
        <v>2</v>
      </c>
      <c r="N75" s="337">
        <f t="shared" ref="N75" si="122">IF(O75&gt;Q75,1,0)+IF(O76&gt;Q76,1,0)+IF(O77&gt;Q77,1,0)</f>
        <v>1</v>
      </c>
      <c r="O75" s="338">
        <v>19</v>
      </c>
      <c r="P75" s="339" t="s">
        <v>89</v>
      </c>
      <c r="Q75" s="340">
        <v>21</v>
      </c>
      <c r="R75" s="341">
        <f t="shared" ref="R75" si="123">IF(O75&lt;Q75,1,0)+IF(O76&lt;Q76,1,0)+IF(O77&lt;Q77,1,0)</f>
        <v>2</v>
      </c>
      <c r="S75" s="337">
        <f t="shared" ref="S75" si="124">IF(T75&gt;V75,1,0)+IF(T76&gt;V76,1,0)+IF(T77&gt;V77,1,0)</f>
        <v>1</v>
      </c>
      <c r="T75" s="338">
        <v>18</v>
      </c>
      <c r="U75" s="339" t="s">
        <v>89</v>
      </c>
      <c r="V75" s="340">
        <v>21</v>
      </c>
      <c r="W75" s="360">
        <f t="shared" ref="W75" si="125">IF(T75&lt;V75,1,0)+IF(T76&lt;V76,1,0)+IF(T77&lt;V77,1,0)</f>
        <v>2</v>
      </c>
      <c r="X75" s="154"/>
    </row>
    <row r="76" spans="1:24">
      <c r="A76" s="154"/>
      <c r="B76" s="174" t="s">
        <v>96</v>
      </c>
      <c r="C76" s="300"/>
      <c r="D76" s="342" t="s">
        <v>639</v>
      </c>
      <c r="E76" s="343">
        <v>16</v>
      </c>
      <c r="F76" s="344" t="s">
        <v>89</v>
      </c>
      <c r="G76" s="345">
        <v>21</v>
      </c>
      <c r="H76" s="346" t="s">
        <v>673</v>
      </c>
      <c r="I76" s="342" t="s">
        <v>418</v>
      </c>
      <c r="J76" s="343">
        <v>12</v>
      </c>
      <c r="K76" s="344" t="s">
        <v>89</v>
      </c>
      <c r="L76" s="345">
        <v>21</v>
      </c>
      <c r="M76" s="346" t="s">
        <v>664</v>
      </c>
      <c r="N76" s="342" t="s">
        <v>677</v>
      </c>
      <c r="O76" s="343">
        <v>21</v>
      </c>
      <c r="P76" s="344" t="s">
        <v>89</v>
      </c>
      <c r="Q76" s="345">
        <v>15</v>
      </c>
      <c r="R76" s="346" t="s">
        <v>688</v>
      </c>
      <c r="S76" s="342" t="s">
        <v>679</v>
      </c>
      <c r="T76" s="343">
        <v>21</v>
      </c>
      <c r="U76" s="344" t="s">
        <v>89</v>
      </c>
      <c r="V76" s="345">
        <v>18</v>
      </c>
      <c r="W76" s="358" t="s">
        <v>699</v>
      </c>
      <c r="X76" s="154"/>
    </row>
    <row r="77" spans="1:24" ht="14.25" thickBot="1">
      <c r="A77" s="154"/>
      <c r="B77" s="193"/>
      <c r="C77" s="303"/>
      <c r="D77" s="361" t="s">
        <v>666</v>
      </c>
      <c r="E77" s="362">
        <v>21</v>
      </c>
      <c r="F77" s="363" t="s">
        <v>89</v>
      </c>
      <c r="G77" s="364">
        <v>10</v>
      </c>
      <c r="H77" s="365" t="s">
        <v>654</v>
      </c>
      <c r="I77" s="361" t="s">
        <v>415</v>
      </c>
      <c r="J77" s="362"/>
      <c r="K77" s="363" t="s">
        <v>89</v>
      </c>
      <c r="L77" s="364"/>
      <c r="M77" s="365" t="s">
        <v>676</v>
      </c>
      <c r="N77" s="361" t="s">
        <v>423</v>
      </c>
      <c r="O77" s="362">
        <v>19</v>
      </c>
      <c r="P77" s="363" t="s">
        <v>89</v>
      </c>
      <c r="Q77" s="364">
        <v>21</v>
      </c>
      <c r="R77" s="365" t="s">
        <v>692</v>
      </c>
      <c r="S77" s="361" t="s">
        <v>683</v>
      </c>
      <c r="T77" s="362">
        <v>18</v>
      </c>
      <c r="U77" s="363" t="s">
        <v>89</v>
      </c>
      <c r="V77" s="364">
        <v>21</v>
      </c>
      <c r="W77" s="366" t="s">
        <v>703</v>
      </c>
      <c r="X77" s="154"/>
    </row>
    <row r="78" spans="1:24" ht="18">
      <c r="A78" s="154"/>
      <c r="B78" s="176" t="s">
        <v>97</v>
      </c>
      <c r="C78" s="177"/>
      <c r="D78" s="180">
        <f>COUNTIF(D57:D77,2)</f>
        <v>6</v>
      </c>
      <c r="E78" s="181"/>
      <c r="F78" s="182" t="s">
        <v>89</v>
      </c>
      <c r="G78" s="183"/>
      <c r="H78" s="184">
        <f>COUNTIF(H57:H77,2)</f>
        <v>1</v>
      </c>
      <c r="I78" s="180">
        <f>COUNTIF(I57:I77,2)</f>
        <v>3</v>
      </c>
      <c r="J78" s="185"/>
      <c r="K78" s="182" t="s">
        <v>89</v>
      </c>
      <c r="L78" s="186"/>
      <c r="M78" s="187">
        <f>COUNTIF(M57:M77,2)</f>
        <v>4</v>
      </c>
      <c r="N78" s="180">
        <f>COUNTIF(N57:N77,2)</f>
        <v>4</v>
      </c>
      <c r="O78" s="181"/>
      <c r="P78" s="182" t="s">
        <v>89</v>
      </c>
      <c r="Q78" s="183"/>
      <c r="R78" s="184">
        <f>COUNTIF(R57:R77,2)</f>
        <v>3</v>
      </c>
      <c r="S78" s="180">
        <f>COUNTIF(S57:S77,2)</f>
        <v>5</v>
      </c>
      <c r="T78" s="181"/>
      <c r="U78" s="182" t="s">
        <v>89</v>
      </c>
      <c r="V78" s="183"/>
      <c r="W78" s="187">
        <f>COUNTIF(W57:W77,2)</f>
        <v>2</v>
      </c>
      <c r="X78" s="154"/>
    </row>
    <row r="79" spans="1:24" ht="18">
      <c r="A79" s="154"/>
      <c r="B79" s="174" t="s">
        <v>52</v>
      </c>
      <c r="C79" s="175"/>
      <c r="D79" s="188">
        <f>SUM(D57:D77)</f>
        <v>12</v>
      </c>
      <c r="E79" s="183"/>
      <c r="F79" s="189" t="s">
        <v>110</v>
      </c>
      <c r="G79" s="183"/>
      <c r="H79" s="190">
        <f>SUM(H57:H77)</f>
        <v>3</v>
      </c>
      <c r="I79" s="188">
        <f>SUM(I57:I77)</f>
        <v>6</v>
      </c>
      <c r="J79" s="186"/>
      <c r="K79" s="189" t="s">
        <v>110</v>
      </c>
      <c r="L79" s="186"/>
      <c r="M79" s="191">
        <f>SUM(M57:M77)</f>
        <v>8</v>
      </c>
      <c r="N79" s="188">
        <f>SUM(N57:N77)</f>
        <v>9</v>
      </c>
      <c r="O79" s="192"/>
      <c r="P79" s="189" t="s">
        <v>110</v>
      </c>
      <c r="Q79" s="192"/>
      <c r="R79" s="190">
        <f>SUM(R57:R77)</f>
        <v>6</v>
      </c>
      <c r="S79" s="188">
        <f>SUM(S57:S77)</f>
        <v>12</v>
      </c>
      <c r="T79" s="192"/>
      <c r="U79" s="189" t="s">
        <v>110</v>
      </c>
      <c r="V79" s="192"/>
      <c r="W79" s="191">
        <f>SUM(W57:W77)</f>
        <v>5</v>
      </c>
      <c r="X79" s="154"/>
    </row>
    <row r="80" spans="1:24" ht="18.75" thickBot="1">
      <c r="A80" s="154"/>
      <c r="B80" s="193" t="s">
        <v>99</v>
      </c>
      <c r="C80" s="194"/>
      <c r="D80" s="195">
        <f>SUM(E57:E77)</f>
        <v>309</v>
      </c>
      <c r="E80" s="196"/>
      <c r="F80" s="197" t="s">
        <v>110</v>
      </c>
      <c r="G80" s="198"/>
      <c r="H80" s="199">
        <f>SUM(G57:G77)</f>
        <v>238</v>
      </c>
      <c r="I80" s="195">
        <f>SUM(J57:J77)</f>
        <v>223</v>
      </c>
      <c r="J80" s="200"/>
      <c r="K80" s="197" t="s">
        <v>110</v>
      </c>
      <c r="L80" s="201"/>
      <c r="M80" s="202">
        <f>SUM(L57:L77)</f>
        <v>261</v>
      </c>
      <c r="N80" s="195">
        <f>SUM(O57:O77)</f>
        <v>295</v>
      </c>
      <c r="O80" s="203"/>
      <c r="P80" s="197" t="s">
        <v>110</v>
      </c>
      <c r="Q80" s="204"/>
      <c r="R80" s="199">
        <f>SUM(Q57:Q77)</f>
        <v>276</v>
      </c>
      <c r="S80" s="195">
        <f>SUM(T57:T77)</f>
        <v>343</v>
      </c>
      <c r="T80" s="203"/>
      <c r="U80" s="197" t="s">
        <v>110</v>
      </c>
      <c r="V80" s="204"/>
      <c r="W80" s="202">
        <f>SUM(V57:V77)</f>
        <v>283</v>
      </c>
      <c r="X80" s="154"/>
    </row>
    <row r="81" spans="1:24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154"/>
    </row>
    <row r="82" spans="1:24" ht="14.25" thickBot="1">
      <c r="A82" s="214"/>
      <c r="B82" s="214" t="s">
        <v>105</v>
      </c>
      <c r="C82" s="214"/>
      <c r="D82" s="214" t="s">
        <v>111</v>
      </c>
      <c r="E82" s="214"/>
      <c r="F82" s="214"/>
      <c r="G82" s="214"/>
      <c r="H82" s="214"/>
      <c r="I82" s="214" t="s">
        <v>112</v>
      </c>
      <c r="J82" s="214"/>
      <c r="K82" s="214"/>
      <c r="L82" s="214"/>
      <c r="M82" s="214"/>
      <c r="N82" s="215" t="s">
        <v>113</v>
      </c>
      <c r="O82" s="215"/>
      <c r="P82" s="215"/>
      <c r="Q82" s="215"/>
      <c r="R82" s="215"/>
      <c r="S82" s="215" t="s">
        <v>114</v>
      </c>
      <c r="T82" s="215"/>
      <c r="U82" s="215"/>
      <c r="V82" s="215"/>
      <c r="W82" s="262"/>
      <c r="X82" s="214"/>
    </row>
    <row r="83" spans="1:24" s="222" customFormat="1" ht="14.25" thickBot="1">
      <c r="A83" s="216"/>
      <c r="B83" s="428" t="s">
        <v>115</v>
      </c>
      <c r="C83" s="425"/>
      <c r="D83" s="217" t="str">
        <f>'H28秋-結果'!B51</f>
        <v>十中八九</v>
      </c>
      <c r="E83" s="209">
        <f>IF(D105&lt;4,0,1)</f>
        <v>1</v>
      </c>
      <c r="F83" s="170"/>
      <c r="G83" s="210">
        <f>IF(H105&lt;4,0,1)</f>
        <v>0</v>
      </c>
      <c r="H83" s="217" t="str">
        <f>'H28秋-結果'!I51</f>
        <v>若草クラブ</v>
      </c>
      <c r="I83" s="218" t="str">
        <f>'H28秋-結果'!B53</f>
        <v>四十雀BC</v>
      </c>
      <c r="J83" s="170">
        <f>IF(I105&lt;4,0,1)</f>
        <v>1</v>
      </c>
      <c r="K83" s="170"/>
      <c r="L83" s="210">
        <f>IF(M105&lt;4,0,1)</f>
        <v>0</v>
      </c>
      <c r="M83" s="219" t="str">
        <f>'H28秋-結果'!I53</f>
        <v>OGBP</v>
      </c>
      <c r="N83" s="217" t="str">
        <f>'H28秋-結果'!B55</f>
        <v>洋光台ＢＣ</v>
      </c>
      <c r="O83" s="209">
        <f>IF(N105&lt;4,0,1)</f>
        <v>0</v>
      </c>
      <c r="P83" s="170"/>
      <c r="Q83" s="210">
        <f>IF(R105&lt;4,0,1)</f>
        <v>1</v>
      </c>
      <c r="R83" s="220" t="str">
        <f>'H28秋-結果'!I55</f>
        <v>NEXT</v>
      </c>
      <c r="S83" s="218" t="str">
        <f>'H28秋-結果'!B57</f>
        <v>BCウェスト</v>
      </c>
      <c r="T83" s="209">
        <f>IF(S105&lt;4,0,1)</f>
        <v>1</v>
      </c>
      <c r="U83" s="170"/>
      <c r="V83" s="210">
        <f>IF(W105&lt;4,0,1)</f>
        <v>0</v>
      </c>
      <c r="W83" s="221" t="str">
        <f>'H28秋-結果'!I57</f>
        <v>大野会</v>
      </c>
      <c r="X83" s="216"/>
    </row>
    <row r="84" spans="1:24">
      <c r="A84" s="214"/>
      <c r="B84" s="369"/>
      <c r="C84" s="370"/>
      <c r="D84" s="352">
        <f>IF(E84&gt;G84,1,0)+IF(E85&gt;G85,1,0)+IF(E86&gt;G86,1,0)</f>
        <v>2</v>
      </c>
      <c r="E84" s="353">
        <v>21</v>
      </c>
      <c r="F84" s="354" t="s">
        <v>89</v>
      </c>
      <c r="G84" s="355">
        <v>9</v>
      </c>
      <c r="H84" s="356">
        <f>IF(E84&lt;G84,1,0)+IF(E85&lt;G85,1,0)+IF(E86&lt;G86,1,0)</f>
        <v>0</v>
      </c>
      <c r="I84" s="352">
        <f t="shared" ref="I84" si="126">IF(J84&gt;L84,1,0)+IF(J85&gt;L85,1,0)+IF(J86&gt;L86,1,0)</f>
        <v>2</v>
      </c>
      <c r="J84" s="353">
        <v>21</v>
      </c>
      <c r="K84" s="354" t="s">
        <v>89</v>
      </c>
      <c r="L84" s="355"/>
      <c r="M84" s="357">
        <f t="shared" ref="M84" si="127">IF(J84&lt;L84,1,0)+IF(J85&lt;L85,1,0)+IF(J86&lt;L86,1,0)</f>
        <v>0</v>
      </c>
      <c r="N84" s="352">
        <f t="shared" ref="N84" si="128">IF(O84&gt;Q84,1,0)+IF(O85&gt;Q85,1,0)+IF(O86&gt;Q86,1,0)</f>
        <v>1</v>
      </c>
      <c r="O84" s="353">
        <v>21</v>
      </c>
      <c r="P84" s="354" t="s">
        <v>89</v>
      </c>
      <c r="Q84" s="355">
        <v>15</v>
      </c>
      <c r="R84" s="356">
        <f t="shared" ref="R84" si="129">IF(O84&lt;Q84,1,0)+IF(O85&lt;Q85,1,0)+IF(O86&lt;Q86,1,0)</f>
        <v>2</v>
      </c>
      <c r="S84" s="352">
        <f t="shared" ref="S84" si="130">IF(T84&gt;V84,1,0)+IF(T85&gt;V85,1,0)+IF(T86&gt;V86,1,0)</f>
        <v>1</v>
      </c>
      <c r="T84" s="353">
        <v>21</v>
      </c>
      <c r="U84" s="354" t="s">
        <v>89</v>
      </c>
      <c r="V84" s="355">
        <v>9</v>
      </c>
      <c r="W84" s="357">
        <f t="shared" ref="W84" si="131">IF(T84&lt;V84,1,0)+IF(T85&lt;V85,1,0)+IF(T86&lt;V86,1,0)</f>
        <v>2</v>
      </c>
      <c r="X84" s="214"/>
    </row>
    <row r="85" spans="1:24">
      <c r="A85" s="214"/>
      <c r="B85" s="174" t="s">
        <v>90</v>
      </c>
      <c r="C85" s="300"/>
      <c r="D85" s="342" t="s">
        <v>666</v>
      </c>
      <c r="E85" s="343">
        <v>21</v>
      </c>
      <c r="F85" s="344" t="s">
        <v>89</v>
      </c>
      <c r="G85" s="345">
        <v>14</v>
      </c>
      <c r="H85" s="358" t="s">
        <v>683</v>
      </c>
      <c r="I85" s="342" t="s">
        <v>655</v>
      </c>
      <c r="J85" s="343">
        <v>21</v>
      </c>
      <c r="K85" s="344" t="s">
        <v>89</v>
      </c>
      <c r="L85" s="345"/>
      <c r="M85" s="358" t="s">
        <v>427</v>
      </c>
      <c r="N85" s="342" t="s">
        <v>411</v>
      </c>
      <c r="O85" s="343">
        <v>13</v>
      </c>
      <c r="P85" s="344" t="s">
        <v>89</v>
      </c>
      <c r="Q85" s="345">
        <v>21</v>
      </c>
      <c r="R85" s="346" t="s">
        <v>419</v>
      </c>
      <c r="S85" s="342" t="s">
        <v>648</v>
      </c>
      <c r="T85" s="343">
        <v>14</v>
      </c>
      <c r="U85" s="344" t="s">
        <v>89</v>
      </c>
      <c r="V85" s="345">
        <v>21</v>
      </c>
      <c r="W85" s="358" t="s">
        <v>688</v>
      </c>
      <c r="X85" s="214"/>
    </row>
    <row r="86" spans="1:24">
      <c r="A86" s="214"/>
      <c r="B86" s="174"/>
      <c r="C86" s="301"/>
      <c r="D86" s="347" t="s">
        <v>642</v>
      </c>
      <c r="E86" s="348"/>
      <c r="F86" s="349" t="s">
        <v>89</v>
      </c>
      <c r="G86" s="350"/>
      <c r="H86" s="359" t="s">
        <v>680</v>
      </c>
      <c r="I86" s="347" t="s">
        <v>659</v>
      </c>
      <c r="J86" s="348"/>
      <c r="K86" s="349" t="s">
        <v>89</v>
      </c>
      <c r="L86" s="350"/>
      <c r="M86" s="359"/>
      <c r="N86" s="347" t="s">
        <v>412</v>
      </c>
      <c r="O86" s="348">
        <v>18</v>
      </c>
      <c r="P86" s="349" t="s">
        <v>89</v>
      </c>
      <c r="Q86" s="350">
        <v>21</v>
      </c>
      <c r="R86" s="351" t="s">
        <v>420</v>
      </c>
      <c r="S86" s="347" t="s">
        <v>649</v>
      </c>
      <c r="T86" s="348">
        <v>14</v>
      </c>
      <c r="U86" s="349" t="s">
        <v>89</v>
      </c>
      <c r="V86" s="350">
        <v>21</v>
      </c>
      <c r="W86" s="359" t="s">
        <v>692</v>
      </c>
      <c r="X86" s="214"/>
    </row>
    <row r="87" spans="1:24">
      <c r="A87" s="214"/>
      <c r="B87" s="176"/>
      <c r="C87" s="300"/>
      <c r="D87" s="337">
        <f>IF(E87&gt;G87,1,0)+IF(E88&gt;G88,1,0)+IF(E89&gt;G89,1,0)</f>
        <v>2</v>
      </c>
      <c r="E87" s="338">
        <v>20</v>
      </c>
      <c r="F87" s="339" t="s">
        <v>89</v>
      </c>
      <c r="G87" s="340">
        <v>22</v>
      </c>
      <c r="H87" s="360">
        <f t="shared" ref="H87" si="132">IF(E87&lt;G87,1,0)+IF(E88&lt;G88,1,0)+IF(E89&lt;G89,1,0)</f>
        <v>1</v>
      </c>
      <c r="I87" s="337">
        <f t="shared" ref="I87" si="133">IF(J87&gt;L87,1,0)+IF(J88&gt;L88,1,0)+IF(J89&gt;L89,1,0)</f>
        <v>2</v>
      </c>
      <c r="J87" s="338">
        <v>21</v>
      </c>
      <c r="K87" s="339" t="s">
        <v>89</v>
      </c>
      <c r="L87" s="340"/>
      <c r="M87" s="360">
        <f t="shared" ref="M87" si="134">IF(J87&lt;L87,1,0)+IF(J88&lt;L88,1,0)+IF(J89&lt;L89,1,0)</f>
        <v>0</v>
      </c>
      <c r="N87" s="337">
        <f t="shared" ref="N87" si="135">IF(O87&gt;Q87,1,0)+IF(O88&gt;Q88,1,0)+IF(O89&gt;Q89,1,0)</f>
        <v>0</v>
      </c>
      <c r="O87" s="338">
        <v>18</v>
      </c>
      <c r="P87" s="384" t="s">
        <v>713</v>
      </c>
      <c r="Q87" s="340">
        <v>21</v>
      </c>
      <c r="R87" s="341">
        <f t="shared" ref="R87" si="136">IF(O87&lt;Q87,1,0)+IF(O88&lt;Q88,1,0)+IF(O89&lt;Q89,1,0)</f>
        <v>2</v>
      </c>
      <c r="S87" s="337">
        <f t="shared" ref="S87" si="137">IF(T87&gt;V87,1,0)+IF(T88&gt;V88,1,0)+IF(T89&gt;V89,1,0)</f>
        <v>2</v>
      </c>
      <c r="T87" s="338">
        <v>21</v>
      </c>
      <c r="U87" s="339" t="s">
        <v>89</v>
      </c>
      <c r="V87" s="340">
        <v>16</v>
      </c>
      <c r="W87" s="360">
        <f t="shared" ref="W87" si="138">IF(T87&lt;V87,1,0)+IF(T88&lt;V88,1,0)+IF(T89&lt;V89,1,0)</f>
        <v>1</v>
      </c>
      <c r="X87" s="214"/>
    </row>
    <row r="88" spans="1:24">
      <c r="A88" s="214"/>
      <c r="B88" s="174" t="s">
        <v>91</v>
      </c>
      <c r="C88" s="300"/>
      <c r="D88" s="342" t="s">
        <v>668</v>
      </c>
      <c r="E88" s="343">
        <v>21</v>
      </c>
      <c r="F88" s="344" t="s">
        <v>89</v>
      </c>
      <c r="G88" s="345">
        <v>13</v>
      </c>
      <c r="H88" s="358" t="s">
        <v>681</v>
      </c>
      <c r="I88" s="342" t="s">
        <v>657</v>
      </c>
      <c r="J88" s="343">
        <v>21</v>
      </c>
      <c r="K88" s="344" t="s">
        <v>89</v>
      </c>
      <c r="L88" s="345"/>
      <c r="M88" s="358" t="s">
        <v>427</v>
      </c>
      <c r="N88" s="342" t="s">
        <v>413</v>
      </c>
      <c r="O88" s="343">
        <v>0</v>
      </c>
      <c r="P88" s="344" t="s">
        <v>89</v>
      </c>
      <c r="Q88" s="345">
        <v>21</v>
      </c>
      <c r="R88" s="346" t="s">
        <v>421</v>
      </c>
      <c r="S88" s="342" t="s">
        <v>671</v>
      </c>
      <c r="T88" s="343">
        <v>14</v>
      </c>
      <c r="U88" s="344" t="s">
        <v>89</v>
      </c>
      <c r="V88" s="345">
        <v>21</v>
      </c>
      <c r="W88" s="358" t="s">
        <v>708</v>
      </c>
      <c r="X88" s="214"/>
    </row>
    <row r="89" spans="1:24">
      <c r="A89" s="214"/>
      <c r="B89" s="174"/>
      <c r="C89" s="300"/>
      <c r="D89" s="347" t="s">
        <v>641</v>
      </c>
      <c r="E89" s="348">
        <v>21</v>
      </c>
      <c r="F89" s="349" t="s">
        <v>89</v>
      </c>
      <c r="G89" s="350">
        <v>13</v>
      </c>
      <c r="H89" s="359" t="s">
        <v>709</v>
      </c>
      <c r="I89" s="347" t="s">
        <v>675</v>
      </c>
      <c r="J89" s="348"/>
      <c r="K89" s="349" t="s">
        <v>89</v>
      </c>
      <c r="L89" s="350"/>
      <c r="M89" s="359"/>
      <c r="N89" s="347" t="s">
        <v>414</v>
      </c>
      <c r="O89" s="348"/>
      <c r="P89" s="349" t="s">
        <v>89</v>
      </c>
      <c r="Q89" s="350"/>
      <c r="R89" s="351" t="s">
        <v>422</v>
      </c>
      <c r="S89" s="347" t="s">
        <v>651</v>
      </c>
      <c r="T89" s="348">
        <v>21</v>
      </c>
      <c r="U89" s="349" t="s">
        <v>89</v>
      </c>
      <c r="V89" s="350">
        <v>13</v>
      </c>
      <c r="W89" s="359" t="s">
        <v>690</v>
      </c>
      <c r="X89" s="214"/>
    </row>
    <row r="90" spans="1:24">
      <c r="A90" s="214"/>
      <c r="B90" s="176"/>
      <c r="C90" s="302"/>
      <c r="D90" s="337">
        <f>IF(E90&gt;G90,1,0)+IF(E91&gt;G91,1,0)+IF(E92&gt;G92,1,0)</f>
        <v>2</v>
      </c>
      <c r="E90" s="338">
        <v>21</v>
      </c>
      <c r="F90" s="339" t="s">
        <v>89</v>
      </c>
      <c r="G90" s="340">
        <v>16</v>
      </c>
      <c r="H90" s="360">
        <f t="shared" ref="H90" si="139">IF(E90&lt;G90,1,0)+IF(E91&lt;G91,1,0)+IF(E92&lt;G92,1,0)</f>
        <v>0</v>
      </c>
      <c r="I90" s="337">
        <f t="shared" ref="I90" si="140">IF(J90&gt;L90,1,0)+IF(J91&gt;L91,1,0)+IF(J92&gt;L92,1,0)</f>
        <v>2</v>
      </c>
      <c r="J90" s="338">
        <v>21</v>
      </c>
      <c r="K90" s="339" t="s">
        <v>89</v>
      </c>
      <c r="L90" s="340"/>
      <c r="M90" s="360">
        <f t="shared" ref="M90" si="141">IF(J90&lt;L90,1,0)+IF(J91&lt;L91,1,0)+IF(J92&lt;L92,1,0)</f>
        <v>0</v>
      </c>
      <c r="N90" s="337">
        <f t="shared" ref="N90" si="142">IF(O90&gt;Q90,1,0)+IF(O91&gt;Q91,1,0)+IF(O92&gt;Q92,1,0)</f>
        <v>0</v>
      </c>
      <c r="O90" s="338">
        <v>16</v>
      </c>
      <c r="P90" s="339" t="s">
        <v>89</v>
      </c>
      <c r="Q90" s="340">
        <v>21</v>
      </c>
      <c r="R90" s="341">
        <f t="shared" ref="R90" si="143">IF(O90&lt;Q90,1,0)+IF(O91&lt;Q91,1,0)+IF(O92&lt;Q92,1,0)</f>
        <v>2</v>
      </c>
      <c r="S90" s="337">
        <f t="shared" ref="S90" si="144">IF(T90&gt;V90,1,0)+IF(T91&gt;V91,1,0)+IF(T92&gt;V92,1,0)</f>
        <v>2</v>
      </c>
      <c r="T90" s="338">
        <v>21</v>
      </c>
      <c r="U90" s="339" t="s">
        <v>89</v>
      </c>
      <c r="V90" s="340">
        <v>13</v>
      </c>
      <c r="W90" s="360">
        <f t="shared" ref="W90" si="145">IF(T90&lt;V90,1,0)+IF(T91&lt;V91,1,0)+IF(T92&lt;V92,1,0)</f>
        <v>0</v>
      </c>
      <c r="X90" s="214"/>
    </row>
    <row r="91" spans="1:24">
      <c r="A91" s="214"/>
      <c r="B91" s="174" t="s">
        <v>92</v>
      </c>
      <c r="C91" s="300"/>
      <c r="D91" s="342" t="s">
        <v>638</v>
      </c>
      <c r="E91" s="343">
        <v>21</v>
      </c>
      <c r="F91" s="344" t="s">
        <v>89</v>
      </c>
      <c r="G91" s="345">
        <v>3</v>
      </c>
      <c r="H91" s="358" t="s">
        <v>679</v>
      </c>
      <c r="I91" s="342" t="s">
        <v>659</v>
      </c>
      <c r="J91" s="343">
        <v>21</v>
      </c>
      <c r="K91" s="344" t="s">
        <v>89</v>
      </c>
      <c r="L91" s="345"/>
      <c r="M91" s="358" t="s">
        <v>427</v>
      </c>
      <c r="N91" s="342" t="s">
        <v>415</v>
      </c>
      <c r="O91" s="343">
        <v>8</v>
      </c>
      <c r="P91" s="344" t="s">
        <v>89</v>
      </c>
      <c r="Q91" s="345">
        <v>21</v>
      </c>
      <c r="R91" s="346" t="s">
        <v>423</v>
      </c>
      <c r="S91" s="342" t="s">
        <v>654</v>
      </c>
      <c r="T91" s="343">
        <v>21</v>
      </c>
      <c r="U91" s="344" t="s">
        <v>89</v>
      </c>
      <c r="V91" s="345">
        <v>12</v>
      </c>
      <c r="W91" s="358" t="s">
        <v>707</v>
      </c>
      <c r="X91" s="214"/>
    </row>
    <row r="92" spans="1:24">
      <c r="A92" s="214"/>
      <c r="B92" s="179"/>
      <c r="C92" s="301"/>
      <c r="D92" s="347"/>
      <c r="E92" s="348"/>
      <c r="F92" s="349" t="s">
        <v>89</v>
      </c>
      <c r="G92" s="350"/>
      <c r="H92" s="359"/>
      <c r="I92" s="347"/>
      <c r="J92" s="348"/>
      <c r="K92" s="349" t="s">
        <v>89</v>
      </c>
      <c r="L92" s="350"/>
      <c r="M92" s="359"/>
      <c r="N92" s="347"/>
      <c r="O92" s="348"/>
      <c r="P92" s="349" t="s">
        <v>89</v>
      </c>
      <c r="Q92" s="350"/>
      <c r="R92" s="351"/>
      <c r="S92" s="347"/>
      <c r="T92" s="348"/>
      <c r="U92" s="349" t="s">
        <v>89</v>
      </c>
      <c r="V92" s="350"/>
      <c r="W92" s="359"/>
      <c r="X92" s="214"/>
    </row>
    <row r="93" spans="1:24">
      <c r="A93" s="214"/>
      <c r="B93" s="174"/>
      <c r="C93" s="300"/>
      <c r="D93" s="337">
        <f>IF(E93&gt;G93,1,0)+IF(E94&gt;G94,1,0)+IF(E95&gt;G95,1,0)</f>
        <v>2</v>
      </c>
      <c r="E93" s="338">
        <v>21</v>
      </c>
      <c r="F93" s="339" t="s">
        <v>89</v>
      </c>
      <c r="G93" s="340">
        <v>17</v>
      </c>
      <c r="H93" s="360">
        <f t="shared" ref="H93" si="146">IF(E93&lt;G93,1,0)+IF(E94&lt;G94,1,0)+IF(E95&lt;G95,1,0)</f>
        <v>0</v>
      </c>
      <c r="I93" s="337">
        <f t="shared" ref="I93" si="147">IF(J93&gt;L93,1,0)+IF(J94&gt;L94,1,0)+IF(J95&gt;L95,1,0)</f>
        <v>2</v>
      </c>
      <c r="J93" s="338">
        <v>21</v>
      </c>
      <c r="K93" s="339" t="s">
        <v>89</v>
      </c>
      <c r="L93" s="340"/>
      <c r="M93" s="360">
        <f t="shared" ref="M93" si="148">IF(J93&lt;L93,1,0)+IF(J94&lt;L94,1,0)+IF(J95&lt;L95,1,0)</f>
        <v>0</v>
      </c>
      <c r="N93" s="337">
        <f t="shared" ref="N93" si="149">IF(O93&gt;Q93,1,0)+IF(O94&gt;Q94,1,0)+IF(O95&gt;Q95,1,0)</f>
        <v>0</v>
      </c>
      <c r="O93" s="338">
        <v>16</v>
      </c>
      <c r="P93" s="339" t="s">
        <v>89</v>
      </c>
      <c r="Q93" s="340">
        <v>21</v>
      </c>
      <c r="R93" s="341">
        <f t="shared" ref="R93" si="150">IF(O93&lt;Q93,1,0)+IF(O94&lt;Q94,1,0)+IF(O95&lt;Q95,1,0)</f>
        <v>2</v>
      </c>
      <c r="S93" s="337">
        <f t="shared" ref="S93" si="151">IF(T93&gt;V93,1,0)+IF(T94&gt;V94,1,0)+IF(T95&gt;V95,1,0)</f>
        <v>0</v>
      </c>
      <c r="T93" s="338">
        <v>18</v>
      </c>
      <c r="U93" s="339" t="s">
        <v>89</v>
      </c>
      <c r="V93" s="340">
        <v>21</v>
      </c>
      <c r="W93" s="360">
        <f t="shared" ref="W93" si="152">IF(T93&lt;V93,1,0)+IF(T94&lt;V94,1,0)+IF(T95&lt;V95,1,0)</f>
        <v>2</v>
      </c>
      <c r="X93" s="214"/>
    </row>
    <row r="94" spans="1:24">
      <c r="A94" s="214"/>
      <c r="B94" s="174" t="s">
        <v>93</v>
      </c>
      <c r="C94" s="300"/>
      <c r="D94" s="342" t="s">
        <v>712</v>
      </c>
      <c r="E94" s="343">
        <v>21</v>
      </c>
      <c r="F94" s="344" t="s">
        <v>89</v>
      </c>
      <c r="G94" s="345">
        <v>14</v>
      </c>
      <c r="H94" s="358" t="s">
        <v>686</v>
      </c>
      <c r="I94" s="342" t="s">
        <v>674</v>
      </c>
      <c r="J94" s="343">
        <v>21</v>
      </c>
      <c r="K94" s="344" t="s">
        <v>89</v>
      </c>
      <c r="L94" s="345"/>
      <c r="M94" s="358" t="s">
        <v>427</v>
      </c>
      <c r="N94" s="342" t="s">
        <v>411</v>
      </c>
      <c r="O94" s="343">
        <v>19</v>
      </c>
      <c r="P94" s="344" t="s">
        <v>89</v>
      </c>
      <c r="Q94" s="345">
        <v>21</v>
      </c>
      <c r="R94" s="346" t="s">
        <v>424</v>
      </c>
      <c r="S94" s="342" t="s">
        <v>653</v>
      </c>
      <c r="T94" s="343">
        <v>15</v>
      </c>
      <c r="U94" s="344" t="s">
        <v>89</v>
      </c>
      <c r="V94" s="345">
        <v>21</v>
      </c>
      <c r="W94" s="358" t="s">
        <v>692</v>
      </c>
      <c r="X94" s="214"/>
    </row>
    <row r="95" spans="1:24">
      <c r="A95" s="214"/>
      <c r="B95" s="174"/>
      <c r="C95" s="300"/>
      <c r="D95" s="347" t="s">
        <v>670</v>
      </c>
      <c r="E95" s="348"/>
      <c r="F95" s="349" t="s">
        <v>89</v>
      </c>
      <c r="G95" s="350"/>
      <c r="H95" s="359" t="s">
        <v>709</v>
      </c>
      <c r="I95" s="347" t="s">
        <v>657</v>
      </c>
      <c r="J95" s="348"/>
      <c r="K95" s="349" t="s">
        <v>89</v>
      </c>
      <c r="L95" s="350"/>
      <c r="M95" s="359"/>
      <c r="N95" s="347" t="s">
        <v>416</v>
      </c>
      <c r="O95" s="348"/>
      <c r="P95" s="349" t="s">
        <v>89</v>
      </c>
      <c r="Q95" s="350"/>
      <c r="R95" s="351" t="s">
        <v>425</v>
      </c>
      <c r="S95" s="347" t="s">
        <v>651</v>
      </c>
      <c r="T95" s="348"/>
      <c r="U95" s="349" t="s">
        <v>89</v>
      </c>
      <c r="V95" s="350"/>
      <c r="W95" s="359" t="s">
        <v>689</v>
      </c>
      <c r="X95" s="214"/>
    </row>
    <row r="96" spans="1:24">
      <c r="A96" s="214"/>
      <c r="B96" s="176"/>
      <c r="C96" s="302"/>
      <c r="D96" s="337">
        <f>IF(E96&gt;G96,1,0)+IF(E97&gt;G97,1,0)+IF(E98&gt;G98,1,0)</f>
        <v>2</v>
      </c>
      <c r="E96" s="338">
        <v>21</v>
      </c>
      <c r="F96" s="339" t="s">
        <v>89</v>
      </c>
      <c r="G96" s="340">
        <v>16</v>
      </c>
      <c r="H96" s="360">
        <f t="shared" ref="H96" si="153">IF(E96&lt;G96,1,0)+IF(E97&lt;G97,1,0)+IF(E98&lt;G98,1,0)</f>
        <v>0</v>
      </c>
      <c r="I96" s="337">
        <f t="shared" ref="I96" si="154">IF(J96&gt;L96,1,0)+IF(J97&gt;L97,1,0)+IF(J98&gt;L98,1,0)</f>
        <v>0</v>
      </c>
      <c r="J96" s="338"/>
      <c r="K96" s="384" t="s">
        <v>410</v>
      </c>
      <c r="L96" s="340"/>
      <c r="M96" s="360">
        <f t="shared" ref="M96" si="155">IF(J96&lt;L96,1,0)+IF(J97&lt;L97,1,0)+IF(J98&lt;L98,1,0)</f>
        <v>0</v>
      </c>
      <c r="N96" s="337">
        <f t="shared" ref="N96" si="156">IF(O96&gt;Q96,1,0)+IF(O97&gt;Q97,1,0)+IF(O98&gt;Q98,1,0)</f>
        <v>2</v>
      </c>
      <c r="O96" s="338">
        <v>21</v>
      </c>
      <c r="P96" s="339" t="s">
        <v>89</v>
      </c>
      <c r="Q96" s="340">
        <v>15</v>
      </c>
      <c r="R96" s="341">
        <f t="shared" ref="R96" si="157">IF(O96&lt;Q96,1,0)+IF(O97&lt;Q97,1,0)+IF(O98&lt;Q98,1,0)</f>
        <v>0</v>
      </c>
      <c r="S96" s="337">
        <f t="shared" ref="S96" si="158">IF(T96&gt;V96,1,0)+IF(T97&gt;V97,1,0)+IF(T98&gt;V98,1,0)</f>
        <v>2</v>
      </c>
      <c r="T96" s="338">
        <v>19</v>
      </c>
      <c r="U96" s="339" t="s">
        <v>89</v>
      </c>
      <c r="V96" s="340">
        <v>21</v>
      </c>
      <c r="W96" s="360">
        <f t="shared" ref="W96" si="159">IF(T96&lt;V96,1,0)+IF(T97&lt;V97,1,0)+IF(T98&lt;V98,1,0)</f>
        <v>1</v>
      </c>
      <c r="X96" s="214"/>
    </row>
    <row r="97" spans="1:24">
      <c r="A97" s="214"/>
      <c r="B97" s="174" t="s">
        <v>94</v>
      </c>
      <c r="C97" s="300"/>
      <c r="D97" s="342" t="s">
        <v>639</v>
      </c>
      <c r="E97" s="343">
        <v>21</v>
      </c>
      <c r="F97" s="344" t="s">
        <v>89</v>
      </c>
      <c r="G97" s="345">
        <v>17</v>
      </c>
      <c r="H97" s="358" t="s">
        <v>680</v>
      </c>
      <c r="I97" s="342" t="s">
        <v>655</v>
      </c>
      <c r="J97" s="343"/>
      <c r="K97" s="344" t="s">
        <v>89</v>
      </c>
      <c r="L97" s="345"/>
      <c r="M97" s="358" t="s">
        <v>427</v>
      </c>
      <c r="N97" s="342" t="s">
        <v>412</v>
      </c>
      <c r="O97" s="343">
        <v>21</v>
      </c>
      <c r="P97" s="344" t="s">
        <v>89</v>
      </c>
      <c r="Q97" s="345">
        <v>18</v>
      </c>
      <c r="R97" s="346" t="s">
        <v>419</v>
      </c>
      <c r="S97" s="342" t="s">
        <v>652</v>
      </c>
      <c r="T97" s="343">
        <v>21</v>
      </c>
      <c r="U97" s="344" t="s">
        <v>89</v>
      </c>
      <c r="V97" s="345">
        <v>5</v>
      </c>
      <c r="W97" s="358" t="s">
        <v>704</v>
      </c>
      <c r="X97" s="214"/>
    </row>
    <row r="98" spans="1:24">
      <c r="A98" s="214"/>
      <c r="B98" s="179"/>
      <c r="C98" s="301"/>
      <c r="D98" s="347"/>
      <c r="E98" s="348"/>
      <c r="F98" s="349" t="s">
        <v>89</v>
      </c>
      <c r="G98" s="350"/>
      <c r="H98" s="359"/>
      <c r="I98" s="347"/>
      <c r="J98" s="348"/>
      <c r="K98" s="349" t="s">
        <v>89</v>
      </c>
      <c r="L98" s="350"/>
      <c r="M98" s="359"/>
      <c r="N98" s="347"/>
      <c r="O98" s="348"/>
      <c r="P98" s="349" t="s">
        <v>89</v>
      </c>
      <c r="Q98" s="350"/>
      <c r="R98" s="351"/>
      <c r="S98" s="347"/>
      <c r="T98" s="348">
        <v>21</v>
      </c>
      <c r="U98" s="349" t="s">
        <v>89</v>
      </c>
      <c r="V98" s="350">
        <v>11</v>
      </c>
      <c r="W98" s="359"/>
      <c r="X98" s="214"/>
    </row>
    <row r="99" spans="1:24">
      <c r="A99" s="214"/>
      <c r="B99" s="174"/>
      <c r="C99" s="300"/>
      <c r="D99" s="337">
        <f>IF(E99&gt;G99,1,0)+IF(E100&gt;G100,1,0)+IF(E101&gt;G101,1,0)</f>
        <v>0</v>
      </c>
      <c r="E99" s="338"/>
      <c r="F99" s="384" t="s">
        <v>410</v>
      </c>
      <c r="G99" s="340"/>
      <c r="H99" s="360">
        <f t="shared" ref="H99" si="160">IF(E99&lt;G99,1,0)+IF(E100&lt;G100,1,0)+IF(E101&lt;G101,1,0)</f>
        <v>0</v>
      </c>
      <c r="I99" s="337">
        <f t="shared" ref="I99" si="161">IF(J99&gt;L99,1,0)+IF(J100&gt;L100,1,0)+IF(J101&gt;L101,1,0)</f>
        <v>0</v>
      </c>
      <c r="J99" s="338"/>
      <c r="K99" s="384" t="s">
        <v>410</v>
      </c>
      <c r="L99" s="340"/>
      <c r="M99" s="360">
        <f t="shared" ref="M99" si="162">IF(J99&lt;L99,1,0)+IF(J100&lt;L100,1,0)+IF(J101&lt;L101,1,0)</f>
        <v>0</v>
      </c>
      <c r="N99" s="337">
        <f t="shared" ref="N99" si="163">IF(O99&gt;Q99,1,0)+IF(O100&gt;Q100,1,0)+IF(O101&gt;Q101,1,0)</f>
        <v>0</v>
      </c>
      <c r="O99" s="338">
        <v>17</v>
      </c>
      <c r="P99" s="339" t="s">
        <v>89</v>
      </c>
      <c r="Q99" s="340">
        <v>21</v>
      </c>
      <c r="R99" s="341">
        <f t="shared" ref="R99" si="164">IF(O99&lt;Q99,1,0)+IF(O100&lt;Q100,1,0)+IF(O101&lt;Q101,1,0)</f>
        <v>2</v>
      </c>
      <c r="S99" s="337">
        <f t="shared" ref="S99" si="165">IF(T99&gt;V99,1,0)+IF(T100&gt;V100,1,0)+IF(T101&gt;V101,1,0)</f>
        <v>0</v>
      </c>
      <c r="T99" s="338">
        <v>14</v>
      </c>
      <c r="U99" s="339" t="s">
        <v>89</v>
      </c>
      <c r="V99" s="340">
        <v>21</v>
      </c>
      <c r="W99" s="360">
        <f t="shared" ref="W99" si="166">IF(T99&lt;V99,1,0)+IF(T100&lt;V100,1,0)+IF(T101&lt;V101,1,0)</f>
        <v>2</v>
      </c>
      <c r="X99" s="214"/>
    </row>
    <row r="100" spans="1:24">
      <c r="A100" s="214"/>
      <c r="B100" s="174" t="s">
        <v>95</v>
      </c>
      <c r="C100" s="300"/>
      <c r="D100" s="342" t="s">
        <v>641</v>
      </c>
      <c r="E100" s="343"/>
      <c r="F100" s="344" t="s">
        <v>89</v>
      </c>
      <c r="G100" s="345"/>
      <c r="H100" s="358" t="s">
        <v>681</v>
      </c>
      <c r="I100" s="342" t="s">
        <v>714</v>
      </c>
      <c r="J100" s="343"/>
      <c r="K100" s="344" t="s">
        <v>89</v>
      </c>
      <c r="L100" s="345"/>
      <c r="M100" s="358" t="s">
        <v>427</v>
      </c>
      <c r="N100" s="342" t="s">
        <v>417</v>
      </c>
      <c r="O100" s="343">
        <v>16</v>
      </c>
      <c r="P100" s="344" t="s">
        <v>89</v>
      </c>
      <c r="Q100" s="345">
        <v>21</v>
      </c>
      <c r="R100" s="346" t="s">
        <v>421</v>
      </c>
      <c r="S100" s="342" t="s">
        <v>672</v>
      </c>
      <c r="T100" s="343">
        <v>7</v>
      </c>
      <c r="U100" s="344" t="s">
        <v>89</v>
      </c>
      <c r="V100" s="345">
        <v>21</v>
      </c>
      <c r="W100" s="358" t="s">
        <v>694</v>
      </c>
      <c r="X100" s="214"/>
    </row>
    <row r="101" spans="1:24">
      <c r="A101" s="214"/>
      <c r="B101" s="174"/>
      <c r="C101" s="300"/>
      <c r="D101" s="347"/>
      <c r="E101" s="348"/>
      <c r="F101" s="349" t="s">
        <v>89</v>
      </c>
      <c r="G101" s="350"/>
      <c r="H101" s="359"/>
      <c r="I101" s="347"/>
      <c r="J101" s="348"/>
      <c r="K101" s="349" t="s">
        <v>89</v>
      </c>
      <c r="L101" s="350"/>
      <c r="M101" s="359"/>
      <c r="N101" s="347"/>
      <c r="O101" s="348"/>
      <c r="P101" s="349" t="s">
        <v>89</v>
      </c>
      <c r="Q101" s="350"/>
      <c r="R101" s="351"/>
      <c r="S101" s="347"/>
      <c r="T101" s="348"/>
      <c r="U101" s="349" t="s">
        <v>89</v>
      </c>
      <c r="V101" s="350"/>
      <c r="W101" s="359"/>
      <c r="X101" s="214"/>
    </row>
    <row r="102" spans="1:24">
      <c r="A102" s="214"/>
      <c r="B102" s="176"/>
      <c r="C102" s="302"/>
      <c r="D102" s="337">
        <f>IF(E102&gt;G102,1,0)+IF(E103&gt;G103,1,0)+IF(E104&gt;G104,1,0)</f>
        <v>0</v>
      </c>
      <c r="E102" s="338"/>
      <c r="F102" s="384" t="s">
        <v>410</v>
      </c>
      <c r="G102" s="340"/>
      <c r="H102" s="360">
        <f t="shared" ref="H102" si="167">IF(E102&lt;G102,1,0)+IF(E103&lt;G103,1,0)+IF(E104&lt;G104,1,0)</f>
        <v>0</v>
      </c>
      <c r="I102" s="337">
        <f t="shared" ref="I102" si="168">IF(J102&gt;L102,1,0)+IF(J103&gt;L103,1,0)+IF(J104&gt;L104,1,0)</f>
        <v>0</v>
      </c>
      <c r="J102" s="338"/>
      <c r="K102" s="384" t="s">
        <v>410</v>
      </c>
      <c r="L102" s="340"/>
      <c r="M102" s="360">
        <f t="shared" ref="M102" si="169">IF(J102&lt;L102,1,0)+IF(J103&lt;L103,1,0)+IF(J104&lt;L104,1,0)</f>
        <v>0</v>
      </c>
      <c r="N102" s="337">
        <f t="shared" ref="N102" si="170">IF(O102&gt;Q102,1,0)+IF(O103&gt;Q103,1,0)+IF(O104&gt;Q104,1,0)</f>
        <v>0</v>
      </c>
      <c r="O102" s="338">
        <v>10</v>
      </c>
      <c r="P102" s="339" t="s">
        <v>89</v>
      </c>
      <c r="Q102" s="340">
        <v>21</v>
      </c>
      <c r="R102" s="341">
        <f t="shared" ref="R102" si="171">IF(O102&lt;Q102,1,0)+IF(O103&lt;Q103,1,0)+IF(O104&lt;Q104,1,0)</f>
        <v>2</v>
      </c>
      <c r="S102" s="337">
        <f t="shared" ref="S102" si="172">IF(T102&gt;V102,1,0)+IF(T103&gt;V103,1,0)+IF(T104&gt;V104,1,0)</f>
        <v>2</v>
      </c>
      <c r="T102" s="338">
        <v>21</v>
      </c>
      <c r="U102" s="339" t="s">
        <v>89</v>
      </c>
      <c r="V102" s="340">
        <v>16</v>
      </c>
      <c r="W102" s="360">
        <f t="shared" ref="W102" si="173">IF(T102&lt;V102,1,0)+IF(T103&lt;V103,1,0)+IF(T104&lt;V104,1,0)</f>
        <v>0</v>
      </c>
      <c r="X102" s="214"/>
    </row>
    <row r="103" spans="1:24">
      <c r="A103" s="214"/>
      <c r="B103" s="174" t="s">
        <v>96</v>
      </c>
      <c r="C103" s="300"/>
      <c r="D103" s="342" t="s">
        <v>643</v>
      </c>
      <c r="E103" s="343"/>
      <c r="F103" s="344" t="s">
        <v>89</v>
      </c>
      <c r="G103" s="345"/>
      <c r="H103" s="358" t="s">
        <v>679</v>
      </c>
      <c r="I103" s="342" t="s">
        <v>664</v>
      </c>
      <c r="J103" s="343"/>
      <c r="K103" s="344" t="s">
        <v>89</v>
      </c>
      <c r="L103" s="345"/>
      <c r="M103" s="358" t="s">
        <v>427</v>
      </c>
      <c r="N103" s="342" t="s">
        <v>418</v>
      </c>
      <c r="O103" s="343">
        <v>7</v>
      </c>
      <c r="P103" s="344" t="s">
        <v>89</v>
      </c>
      <c r="Q103" s="345">
        <v>21</v>
      </c>
      <c r="R103" s="346" t="s">
        <v>423</v>
      </c>
      <c r="S103" s="342" t="s">
        <v>654</v>
      </c>
      <c r="T103" s="343">
        <v>21</v>
      </c>
      <c r="U103" s="344" t="s">
        <v>89</v>
      </c>
      <c r="V103" s="345">
        <v>9</v>
      </c>
      <c r="W103" s="358" t="s">
        <v>706</v>
      </c>
      <c r="X103" s="214"/>
    </row>
    <row r="104" spans="1:24" ht="14.25" thickBot="1">
      <c r="A104" s="214"/>
      <c r="B104" s="193"/>
      <c r="C104" s="303"/>
      <c r="D104" s="361" t="s">
        <v>644</v>
      </c>
      <c r="E104" s="362"/>
      <c r="F104" s="363" t="s">
        <v>89</v>
      </c>
      <c r="G104" s="364"/>
      <c r="H104" s="366" t="s">
        <v>686</v>
      </c>
      <c r="I104" s="361" t="s">
        <v>676</v>
      </c>
      <c r="J104" s="362"/>
      <c r="K104" s="363" t="s">
        <v>89</v>
      </c>
      <c r="L104" s="364"/>
      <c r="M104" s="366"/>
      <c r="N104" s="361" t="s">
        <v>415</v>
      </c>
      <c r="O104" s="362"/>
      <c r="P104" s="363" t="s">
        <v>89</v>
      </c>
      <c r="Q104" s="364"/>
      <c r="R104" s="365" t="s">
        <v>426</v>
      </c>
      <c r="S104" s="361" t="s">
        <v>653</v>
      </c>
      <c r="T104" s="362"/>
      <c r="U104" s="363" t="s">
        <v>89</v>
      </c>
      <c r="V104" s="364"/>
      <c r="W104" s="366" t="s">
        <v>707</v>
      </c>
      <c r="X104" s="214"/>
    </row>
    <row r="105" spans="1:24" ht="18">
      <c r="A105" s="214"/>
      <c r="B105" s="369" t="s">
        <v>97</v>
      </c>
      <c r="C105" s="370"/>
      <c r="D105" s="223">
        <f>COUNTIF(D84:D104,2)</f>
        <v>5</v>
      </c>
      <c r="E105" s="181"/>
      <c r="F105" s="182" t="s">
        <v>89</v>
      </c>
      <c r="G105" s="183"/>
      <c r="H105" s="184">
        <f>COUNTIF(H84:H104,2)</f>
        <v>0</v>
      </c>
      <c r="I105" s="180">
        <f>COUNTIF(I84:I104,2)</f>
        <v>4</v>
      </c>
      <c r="J105" s="185"/>
      <c r="K105" s="182" t="s">
        <v>89</v>
      </c>
      <c r="L105" s="186"/>
      <c r="M105" s="187">
        <f>COUNTIF(M84:M104,2)</f>
        <v>0</v>
      </c>
      <c r="N105" s="223">
        <f>COUNTIF(N84:N104,2)</f>
        <v>1</v>
      </c>
      <c r="O105" s="181"/>
      <c r="P105" s="182" t="s">
        <v>89</v>
      </c>
      <c r="Q105" s="183"/>
      <c r="R105" s="184">
        <f>COUNTIF(R84:R104,2)</f>
        <v>6</v>
      </c>
      <c r="S105" s="180">
        <f>COUNTIF(S84:S104,2)</f>
        <v>4</v>
      </c>
      <c r="T105" s="181"/>
      <c r="U105" s="182" t="s">
        <v>89</v>
      </c>
      <c r="V105" s="183"/>
      <c r="W105" s="187">
        <f>COUNTIF(W84:W104,2)</f>
        <v>3</v>
      </c>
      <c r="X105" s="214"/>
    </row>
    <row r="106" spans="1:24" ht="18">
      <c r="A106" s="214"/>
      <c r="B106" s="174" t="s">
        <v>52</v>
      </c>
      <c r="C106" s="300"/>
      <c r="D106" s="224">
        <f>SUM(D84:D104)</f>
        <v>10</v>
      </c>
      <c r="E106" s="183"/>
      <c r="F106" s="189" t="s">
        <v>110</v>
      </c>
      <c r="G106" s="183"/>
      <c r="H106" s="190">
        <f>SUM(H84:H104)</f>
        <v>1</v>
      </c>
      <c r="I106" s="188">
        <f>SUM(I84:I104)</f>
        <v>8</v>
      </c>
      <c r="J106" s="186"/>
      <c r="K106" s="189" t="s">
        <v>110</v>
      </c>
      <c r="L106" s="186"/>
      <c r="M106" s="191">
        <f>SUM(M84:M104)</f>
        <v>0</v>
      </c>
      <c r="N106" s="224">
        <f>SUM(N84:N104)</f>
        <v>3</v>
      </c>
      <c r="O106" s="192"/>
      <c r="P106" s="189" t="s">
        <v>110</v>
      </c>
      <c r="Q106" s="192"/>
      <c r="R106" s="190">
        <f>SUM(R84:R104)</f>
        <v>12</v>
      </c>
      <c r="S106" s="188">
        <f>SUM(S84:S104)</f>
        <v>9</v>
      </c>
      <c r="T106" s="192"/>
      <c r="U106" s="189" t="s">
        <v>110</v>
      </c>
      <c r="V106" s="192"/>
      <c r="W106" s="191">
        <f>SUM(W84:W104)</f>
        <v>8</v>
      </c>
      <c r="X106" s="214"/>
    </row>
    <row r="107" spans="1:24" ht="18.75" thickBot="1">
      <c r="A107" s="214"/>
      <c r="B107" s="193" t="s">
        <v>99</v>
      </c>
      <c r="C107" s="303"/>
      <c r="D107" s="225">
        <f>SUM(E84:E104)</f>
        <v>230</v>
      </c>
      <c r="E107" s="196"/>
      <c r="F107" s="197" t="s">
        <v>98</v>
      </c>
      <c r="G107" s="198"/>
      <c r="H107" s="199">
        <f>SUM(G84:G104)</f>
        <v>154</v>
      </c>
      <c r="I107" s="195">
        <f>SUM(J84:J104)</f>
        <v>168</v>
      </c>
      <c r="J107" s="200"/>
      <c r="K107" s="197" t="s">
        <v>98</v>
      </c>
      <c r="L107" s="201"/>
      <c r="M107" s="202">
        <f>SUM(L84:L104)</f>
        <v>0</v>
      </c>
      <c r="N107" s="225">
        <f>SUM(O84:O104)</f>
        <v>221</v>
      </c>
      <c r="O107" s="203"/>
      <c r="P107" s="197" t="s">
        <v>98</v>
      </c>
      <c r="Q107" s="204"/>
      <c r="R107" s="199">
        <f>SUM(Q84:Q104)</f>
        <v>300</v>
      </c>
      <c r="S107" s="195">
        <f>SUM(T84:T104)</f>
        <v>304</v>
      </c>
      <c r="T107" s="203"/>
      <c r="U107" s="197" t="s">
        <v>98</v>
      </c>
      <c r="V107" s="204"/>
      <c r="W107" s="202">
        <f>SUM(V84:V104)</f>
        <v>272</v>
      </c>
      <c r="X107" s="214"/>
    </row>
    <row r="108" spans="1:24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26"/>
      <c r="S108" s="214"/>
      <c r="T108" s="214"/>
      <c r="U108" s="214"/>
      <c r="V108" s="214"/>
      <c r="W108" s="226"/>
      <c r="X108" s="214"/>
    </row>
  </sheetData>
  <sheetProtection sheet="1" objects="1" scenarios="1"/>
  <mergeCells count="5">
    <mergeCell ref="B2:C2"/>
    <mergeCell ref="B4:C4"/>
    <mergeCell ref="B30:C30"/>
    <mergeCell ref="B56:C56"/>
    <mergeCell ref="B83:C83"/>
  </mergeCells>
  <phoneticPr fontId="1"/>
  <printOptions horizontalCentered="1" verticalCentered="1"/>
  <pageMargins left="0.19685039370078741" right="0.27559055118110237" top="0.39370078740157483" bottom="0.19685039370078741" header="0.51181102362204722" footer="0.51181102362204722"/>
  <pageSetup paperSize="8" scale="83" orientation="portrait" horizontalDpi="300" verticalDpi="300" r:id="rId1"/>
  <headerFooter alignWithMargins="0"/>
  <rowBreaks count="1" manualBreakCount="1">
    <brk id="81" min="1" max="2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108"/>
  <sheetViews>
    <sheetView showGridLines="0" topLeftCell="A82" zoomScale="90" zoomScaleNormal="90" workbookViewId="0">
      <selection activeCell="T112" sqref="T112"/>
    </sheetView>
  </sheetViews>
  <sheetFormatPr defaultRowHeight="13.5"/>
  <cols>
    <col min="1" max="1" width="3.625" style="156" customWidth="1"/>
    <col min="2" max="2" width="4.5" style="156" customWidth="1"/>
    <col min="3" max="3" width="6.875" style="156" customWidth="1"/>
    <col min="4" max="4" width="15.625" style="156" customWidth="1"/>
    <col min="5" max="7" width="3.125" style="156" customWidth="1"/>
    <col min="8" max="9" width="15.625" style="156" customWidth="1"/>
    <col min="10" max="12" width="3.125" style="156" customWidth="1"/>
    <col min="13" max="13" width="15.625" style="156" customWidth="1"/>
    <col min="14" max="14" width="15.25" style="156" customWidth="1"/>
    <col min="15" max="17" width="3.125" style="156" customWidth="1"/>
    <col min="18" max="18" width="15.625" style="156" customWidth="1"/>
    <col min="19" max="19" width="15.25" style="156" customWidth="1"/>
    <col min="20" max="22" width="3.125" style="156" customWidth="1"/>
    <col min="23" max="23" width="15.625" style="156" customWidth="1"/>
    <col min="24" max="24" width="4.125" style="156" customWidth="1"/>
    <col min="25" max="256" width="9" style="156"/>
    <col min="257" max="257" width="3.625" style="156" customWidth="1"/>
    <col min="258" max="258" width="4.5" style="156" customWidth="1"/>
    <col min="259" max="259" width="6.875" style="156" customWidth="1"/>
    <col min="260" max="260" width="15.625" style="156" customWidth="1"/>
    <col min="261" max="263" width="3.125" style="156" customWidth="1"/>
    <col min="264" max="265" width="15.625" style="156" customWidth="1"/>
    <col min="266" max="268" width="3.125" style="156" customWidth="1"/>
    <col min="269" max="269" width="15.625" style="156" customWidth="1"/>
    <col min="270" max="270" width="15.25" style="156" customWidth="1"/>
    <col min="271" max="273" width="3.125" style="156" customWidth="1"/>
    <col min="274" max="274" width="15.625" style="156" customWidth="1"/>
    <col min="275" max="275" width="15.25" style="156" customWidth="1"/>
    <col min="276" max="278" width="3.125" style="156" customWidth="1"/>
    <col min="279" max="279" width="15.625" style="156" customWidth="1"/>
    <col min="280" max="280" width="4.125" style="156" customWidth="1"/>
    <col min="281" max="512" width="9" style="156"/>
    <col min="513" max="513" width="3.625" style="156" customWidth="1"/>
    <col min="514" max="514" width="4.5" style="156" customWidth="1"/>
    <col min="515" max="515" width="6.875" style="156" customWidth="1"/>
    <col min="516" max="516" width="15.625" style="156" customWidth="1"/>
    <col min="517" max="519" width="3.125" style="156" customWidth="1"/>
    <col min="520" max="521" width="15.625" style="156" customWidth="1"/>
    <col min="522" max="524" width="3.125" style="156" customWidth="1"/>
    <col min="525" max="525" width="15.625" style="156" customWidth="1"/>
    <col min="526" max="526" width="15.25" style="156" customWidth="1"/>
    <col min="527" max="529" width="3.125" style="156" customWidth="1"/>
    <col min="530" max="530" width="15.625" style="156" customWidth="1"/>
    <col min="531" max="531" width="15.25" style="156" customWidth="1"/>
    <col min="532" max="534" width="3.125" style="156" customWidth="1"/>
    <col min="535" max="535" width="15.625" style="156" customWidth="1"/>
    <col min="536" max="536" width="4.125" style="156" customWidth="1"/>
    <col min="537" max="768" width="9" style="156"/>
    <col min="769" max="769" width="3.625" style="156" customWidth="1"/>
    <col min="770" max="770" width="4.5" style="156" customWidth="1"/>
    <col min="771" max="771" width="6.875" style="156" customWidth="1"/>
    <col min="772" max="772" width="15.625" style="156" customWidth="1"/>
    <col min="773" max="775" width="3.125" style="156" customWidth="1"/>
    <col min="776" max="777" width="15.625" style="156" customWidth="1"/>
    <col min="778" max="780" width="3.125" style="156" customWidth="1"/>
    <col min="781" max="781" width="15.625" style="156" customWidth="1"/>
    <col min="782" max="782" width="15.25" style="156" customWidth="1"/>
    <col min="783" max="785" width="3.125" style="156" customWidth="1"/>
    <col min="786" max="786" width="15.625" style="156" customWidth="1"/>
    <col min="787" max="787" width="15.25" style="156" customWidth="1"/>
    <col min="788" max="790" width="3.125" style="156" customWidth="1"/>
    <col min="791" max="791" width="15.625" style="156" customWidth="1"/>
    <col min="792" max="792" width="4.125" style="156" customWidth="1"/>
    <col min="793" max="1024" width="9" style="156"/>
    <col min="1025" max="1025" width="3.625" style="156" customWidth="1"/>
    <col min="1026" max="1026" width="4.5" style="156" customWidth="1"/>
    <col min="1027" max="1027" width="6.875" style="156" customWidth="1"/>
    <col min="1028" max="1028" width="15.625" style="156" customWidth="1"/>
    <col min="1029" max="1031" width="3.125" style="156" customWidth="1"/>
    <col min="1032" max="1033" width="15.625" style="156" customWidth="1"/>
    <col min="1034" max="1036" width="3.125" style="156" customWidth="1"/>
    <col min="1037" max="1037" width="15.625" style="156" customWidth="1"/>
    <col min="1038" max="1038" width="15.25" style="156" customWidth="1"/>
    <col min="1039" max="1041" width="3.125" style="156" customWidth="1"/>
    <col min="1042" max="1042" width="15.625" style="156" customWidth="1"/>
    <col min="1043" max="1043" width="15.25" style="156" customWidth="1"/>
    <col min="1044" max="1046" width="3.125" style="156" customWidth="1"/>
    <col min="1047" max="1047" width="15.625" style="156" customWidth="1"/>
    <col min="1048" max="1048" width="4.125" style="156" customWidth="1"/>
    <col min="1049" max="1280" width="9" style="156"/>
    <col min="1281" max="1281" width="3.625" style="156" customWidth="1"/>
    <col min="1282" max="1282" width="4.5" style="156" customWidth="1"/>
    <col min="1283" max="1283" width="6.875" style="156" customWidth="1"/>
    <col min="1284" max="1284" width="15.625" style="156" customWidth="1"/>
    <col min="1285" max="1287" width="3.125" style="156" customWidth="1"/>
    <col min="1288" max="1289" width="15.625" style="156" customWidth="1"/>
    <col min="1290" max="1292" width="3.125" style="156" customWidth="1"/>
    <col min="1293" max="1293" width="15.625" style="156" customWidth="1"/>
    <col min="1294" max="1294" width="15.25" style="156" customWidth="1"/>
    <col min="1295" max="1297" width="3.125" style="156" customWidth="1"/>
    <col min="1298" max="1298" width="15.625" style="156" customWidth="1"/>
    <col min="1299" max="1299" width="15.25" style="156" customWidth="1"/>
    <col min="1300" max="1302" width="3.125" style="156" customWidth="1"/>
    <col min="1303" max="1303" width="15.625" style="156" customWidth="1"/>
    <col min="1304" max="1304" width="4.125" style="156" customWidth="1"/>
    <col min="1305" max="1536" width="9" style="156"/>
    <col min="1537" max="1537" width="3.625" style="156" customWidth="1"/>
    <col min="1538" max="1538" width="4.5" style="156" customWidth="1"/>
    <col min="1539" max="1539" width="6.875" style="156" customWidth="1"/>
    <col min="1540" max="1540" width="15.625" style="156" customWidth="1"/>
    <col min="1541" max="1543" width="3.125" style="156" customWidth="1"/>
    <col min="1544" max="1545" width="15.625" style="156" customWidth="1"/>
    <col min="1546" max="1548" width="3.125" style="156" customWidth="1"/>
    <col min="1549" max="1549" width="15.625" style="156" customWidth="1"/>
    <col min="1550" max="1550" width="15.25" style="156" customWidth="1"/>
    <col min="1551" max="1553" width="3.125" style="156" customWidth="1"/>
    <col min="1554" max="1554" width="15.625" style="156" customWidth="1"/>
    <col min="1555" max="1555" width="15.25" style="156" customWidth="1"/>
    <col min="1556" max="1558" width="3.125" style="156" customWidth="1"/>
    <col min="1559" max="1559" width="15.625" style="156" customWidth="1"/>
    <col min="1560" max="1560" width="4.125" style="156" customWidth="1"/>
    <col min="1561" max="1792" width="9" style="156"/>
    <col min="1793" max="1793" width="3.625" style="156" customWidth="1"/>
    <col min="1794" max="1794" width="4.5" style="156" customWidth="1"/>
    <col min="1795" max="1795" width="6.875" style="156" customWidth="1"/>
    <col min="1796" max="1796" width="15.625" style="156" customWidth="1"/>
    <col min="1797" max="1799" width="3.125" style="156" customWidth="1"/>
    <col min="1800" max="1801" width="15.625" style="156" customWidth="1"/>
    <col min="1802" max="1804" width="3.125" style="156" customWidth="1"/>
    <col min="1805" max="1805" width="15.625" style="156" customWidth="1"/>
    <col min="1806" max="1806" width="15.25" style="156" customWidth="1"/>
    <col min="1807" max="1809" width="3.125" style="156" customWidth="1"/>
    <col min="1810" max="1810" width="15.625" style="156" customWidth="1"/>
    <col min="1811" max="1811" width="15.25" style="156" customWidth="1"/>
    <col min="1812" max="1814" width="3.125" style="156" customWidth="1"/>
    <col min="1815" max="1815" width="15.625" style="156" customWidth="1"/>
    <col min="1816" max="1816" width="4.125" style="156" customWidth="1"/>
    <col min="1817" max="2048" width="9" style="156"/>
    <col min="2049" max="2049" width="3.625" style="156" customWidth="1"/>
    <col min="2050" max="2050" width="4.5" style="156" customWidth="1"/>
    <col min="2051" max="2051" width="6.875" style="156" customWidth="1"/>
    <col min="2052" max="2052" width="15.625" style="156" customWidth="1"/>
    <col min="2053" max="2055" width="3.125" style="156" customWidth="1"/>
    <col min="2056" max="2057" width="15.625" style="156" customWidth="1"/>
    <col min="2058" max="2060" width="3.125" style="156" customWidth="1"/>
    <col min="2061" max="2061" width="15.625" style="156" customWidth="1"/>
    <col min="2062" max="2062" width="15.25" style="156" customWidth="1"/>
    <col min="2063" max="2065" width="3.125" style="156" customWidth="1"/>
    <col min="2066" max="2066" width="15.625" style="156" customWidth="1"/>
    <col min="2067" max="2067" width="15.25" style="156" customWidth="1"/>
    <col min="2068" max="2070" width="3.125" style="156" customWidth="1"/>
    <col min="2071" max="2071" width="15.625" style="156" customWidth="1"/>
    <col min="2072" max="2072" width="4.125" style="156" customWidth="1"/>
    <col min="2073" max="2304" width="9" style="156"/>
    <col min="2305" max="2305" width="3.625" style="156" customWidth="1"/>
    <col min="2306" max="2306" width="4.5" style="156" customWidth="1"/>
    <col min="2307" max="2307" width="6.875" style="156" customWidth="1"/>
    <col min="2308" max="2308" width="15.625" style="156" customWidth="1"/>
    <col min="2309" max="2311" width="3.125" style="156" customWidth="1"/>
    <col min="2312" max="2313" width="15.625" style="156" customWidth="1"/>
    <col min="2314" max="2316" width="3.125" style="156" customWidth="1"/>
    <col min="2317" max="2317" width="15.625" style="156" customWidth="1"/>
    <col min="2318" max="2318" width="15.25" style="156" customWidth="1"/>
    <col min="2319" max="2321" width="3.125" style="156" customWidth="1"/>
    <col min="2322" max="2322" width="15.625" style="156" customWidth="1"/>
    <col min="2323" max="2323" width="15.25" style="156" customWidth="1"/>
    <col min="2324" max="2326" width="3.125" style="156" customWidth="1"/>
    <col min="2327" max="2327" width="15.625" style="156" customWidth="1"/>
    <col min="2328" max="2328" width="4.125" style="156" customWidth="1"/>
    <col min="2329" max="2560" width="9" style="156"/>
    <col min="2561" max="2561" width="3.625" style="156" customWidth="1"/>
    <col min="2562" max="2562" width="4.5" style="156" customWidth="1"/>
    <col min="2563" max="2563" width="6.875" style="156" customWidth="1"/>
    <col min="2564" max="2564" width="15.625" style="156" customWidth="1"/>
    <col min="2565" max="2567" width="3.125" style="156" customWidth="1"/>
    <col min="2568" max="2569" width="15.625" style="156" customWidth="1"/>
    <col min="2570" max="2572" width="3.125" style="156" customWidth="1"/>
    <col min="2573" max="2573" width="15.625" style="156" customWidth="1"/>
    <col min="2574" max="2574" width="15.25" style="156" customWidth="1"/>
    <col min="2575" max="2577" width="3.125" style="156" customWidth="1"/>
    <col min="2578" max="2578" width="15.625" style="156" customWidth="1"/>
    <col min="2579" max="2579" width="15.25" style="156" customWidth="1"/>
    <col min="2580" max="2582" width="3.125" style="156" customWidth="1"/>
    <col min="2583" max="2583" width="15.625" style="156" customWidth="1"/>
    <col min="2584" max="2584" width="4.125" style="156" customWidth="1"/>
    <col min="2585" max="2816" width="9" style="156"/>
    <col min="2817" max="2817" width="3.625" style="156" customWidth="1"/>
    <col min="2818" max="2818" width="4.5" style="156" customWidth="1"/>
    <col min="2819" max="2819" width="6.875" style="156" customWidth="1"/>
    <col min="2820" max="2820" width="15.625" style="156" customWidth="1"/>
    <col min="2821" max="2823" width="3.125" style="156" customWidth="1"/>
    <col min="2824" max="2825" width="15.625" style="156" customWidth="1"/>
    <col min="2826" max="2828" width="3.125" style="156" customWidth="1"/>
    <col min="2829" max="2829" width="15.625" style="156" customWidth="1"/>
    <col min="2830" max="2830" width="15.25" style="156" customWidth="1"/>
    <col min="2831" max="2833" width="3.125" style="156" customWidth="1"/>
    <col min="2834" max="2834" width="15.625" style="156" customWidth="1"/>
    <col min="2835" max="2835" width="15.25" style="156" customWidth="1"/>
    <col min="2836" max="2838" width="3.125" style="156" customWidth="1"/>
    <col min="2839" max="2839" width="15.625" style="156" customWidth="1"/>
    <col min="2840" max="2840" width="4.125" style="156" customWidth="1"/>
    <col min="2841" max="3072" width="9" style="156"/>
    <col min="3073" max="3073" width="3.625" style="156" customWidth="1"/>
    <col min="3074" max="3074" width="4.5" style="156" customWidth="1"/>
    <col min="3075" max="3075" width="6.875" style="156" customWidth="1"/>
    <col min="3076" max="3076" width="15.625" style="156" customWidth="1"/>
    <col min="3077" max="3079" width="3.125" style="156" customWidth="1"/>
    <col min="3080" max="3081" width="15.625" style="156" customWidth="1"/>
    <col min="3082" max="3084" width="3.125" style="156" customWidth="1"/>
    <col min="3085" max="3085" width="15.625" style="156" customWidth="1"/>
    <col min="3086" max="3086" width="15.25" style="156" customWidth="1"/>
    <col min="3087" max="3089" width="3.125" style="156" customWidth="1"/>
    <col min="3090" max="3090" width="15.625" style="156" customWidth="1"/>
    <col min="3091" max="3091" width="15.25" style="156" customWidth="1"/>
    <col min="3092" max="3094" width="3.125" style="156" customWidth="1"/>
    <col min="3095" max="3095" width="15.625" style="156" customWidth="1"/>
    <col min="3096" max="3096" width="4.125" style="156" customWidth="1"/>
    <col min="3097" max="3328" width="9" style="156"/>
    <col min="3329" max="3329" width="3.625" style="156" customWidth="1"/>
    <col min="3330" max="3330" width="4.5" style="156" customWidth="1"/>
    <col min="3331" max="3331" width="6.875" style="156" customWidth="1"/>
    <col min="3332" max="3332" width="15.625" style="156" customWidth="1"/>
    <col min="3333" max="3335" width="3.125" style="156" customWidth="1"/>
    <col min="3336" max="3337" width="15.625" style="156" customWidth="1"/>
    <col min="3338" max="3340" width="3.125" style="156" customWidth="1"/>
    <col min="3341" max="3341" width="15.625" style="156" customWidth="1"/>
    <col min="3342" max="3342" width="15.25" style="156" customWidth="1"/>
    <col min="3343" max="3345" width="3.125" style="156" customWidth="1"/>
    <col min="3346" max="3346" width="15.625" style="156" customWidth="1"/>
    <col min="3347" max="3347" width="15.25" style="156" customWidth="1"/>
    <col min="3348" max="3350" width="3.125" style="156" customWidth="1"/>
    <col min="3351" max="3351" width="15.625" style="156" customWidth="1"/>
    <col min="3352" max="3352" width="4.125" style="156" customWidth="1"/>
    <col min="3353" max="3584" width="9" style="156"/>
    <col min="3585" max="3585" width="3.625" style="156" customWidth="1"/>
    <col min="3586" max="3586" width="4.5" style="156" customWidth="1"/>
    <col min="3587" max="3587" width="6.875" style="156" customWidth="1"/>
    <col min="3588" max="3588" width="15.625" style="156" customWidth="1"/>
    <col min="3589" max="3591" width="3.125" style="156" customWidth="1"/>
    <col min="3592" max="3593" width="15.625" style="156" customWidth="1"/>
    <col min="3594" max="3596" width="3.125" style="156" customWidth="1"/>
    <col min="3597" max="3597" width="15.625" style="156" customWidth="1"/>
    <col min="3598" max="3598" width="15.25" style="156" customWidth="1"/>
    <col min="3599" max="3601" width="3.125" style="156" customWidth="1"/>
    <col min="3602" max="3602" width="15.625" style="156" customWidth="1"/>
    <col min="3603" max="3603" width="15.25" style="156" customWidth="1"/>
    <col min="3604" max="3606" width="3.125" style="156" customWidth="1"/>
    <col min="3607" max="3607" width="15.625" style="156" customWidth="1"/>
    <col min="3608" max="3608" width="4.125" style="156" customWidth="1"/>
    <col min="3609" max="3840" width="9" style="156"/>
    <col min="3841" max="3841" width="3.625" style="156" customWidth="1"/>
    <col min="3842" max="3842" width="4.5" style="156" customWidth="1"/>
    <col min="3843" max="3843" width="6.875" style="156" customWidth="1"/>
    <col min="3844" max="3844" width="15.625" style="156" customWidth="1"/>
    <col min="3845" max="3847" width="3.125" style="156" customWidth="1"/>
    <col min="3848" max="3849" width="15.625" style="156" customWidth="1"/>
    <col min="3850" max="3852" width="3.125" style="156" customWidth="1"/>
    <col min="3853" max="3853" width="15.625" style="156" customWidth="1"/>
    <col min="3854" max="3854" width="15.25" style="156" customWidth="1"/>
    <col min="3855" max="3857" width="3.125" style="156" customWidth="1"/>
    <col min="3858" max="3858" width="15.625" style="156" customWidth="1"/>
    <col min="3859" max="3859" width="15.25" style="156" customWidth="1"/>
    <col min="3860" max="3862" width="3.125" style="156" customWidth="1"/>
    <col min="3863" max="3863" width="15.625" style="156" customWidth="1"/>
    <col min="3864" max="3864" width="4.125" style="156" customWidth="1"/>
    <col min="3865" max="4096" width="9" style="156"/>
    <col min="4097" max="4097" width="3.625" style="156" customWidth="1"/>
    <col min="4098" max="4098" width="4.5" style="156" customWidth="1"/>
    <col min="4099" max="4099" width="6.875" style="156" customWidth="1"/>
    <col min="4100" max="4100" width="15.625" style="156" customWidth="1"/>
    <col min="4101" max="4103" width="3.125" style="156" customWidth="1"/>
    <col min="4104" max="4105" width="15.625" style="156" customWidth="1"/>
    <col min="4106" max="4108" width="3.125" style="156" customWidth="1"/>
    <col min="4109" max="4109" width="15.625" style="156" customWidth="1"/>
    <col min="4110" max="4110" width="15.25" style="156" customWidth="1"/>
    <col min="4111" max="4113" width="3.125" style="156" customWidth="1"/>
    <col min="4114" max="4114" width="15.625" style="156" customWidth="1"/>
    <col min="4115" max="4115" width="15.25" style="156" customWidth="1"/>
    <col min="4116" max="4118" width="3.125" style="156" customWidth="1"/>
    <col min="4119" max="4119" width="15.625" style="156" customWidth="1"/>
    <col min="4120" max="4120" width="4.125" style="156" customWidth="1"/>
    <col min="4121" max="4352" width="9" style="156"/>
    <col min="4353" max="4353" width="3.625" style="156" customWidth="1"/>
    <col min="4354" max="4354" width="4.5" style="156" customWidth="1"/>
    <col min="4355" max="4355" width="6.875" style="156" customWidth="1"/>
    <col min="4356" max="4356" width="15.625" style="156" customWidth="1"/>
    <col min="4357" max="4359" width="3.125" style="156" customWidth="1"/>
    <col min="4360" max="4361" width="15.625" style="156" customWidth="1"/>
    <col min="4362" max="4364" width="3.125" style="156" customWidth="1"/>
    <col min="4365" max="4365" width="15.625" style="156" customWidth="1"/>
    <col min="4366" max="4366" width="15.25" style="156" customWidth="1"/>
    <col min="4367" max="4369" width="3.125" style="156" customWidth="1"/>
    <col min="4370" max="4370" width="15.625" style="156" customWidth="1"/>
    <col min="4371" max="4371" width="15.25" style="156" customWidth="1"/>
    <col min="4372" max="4374" width="3.125" style="156" customWidth="1"/>
    <col min="4375" max="4375" width="15.625" style="156" customWidth="1"/>
    <col min="4376" max="4376" width="4.125" style="156" customWidth="1"/>
    <col min="4377" max="4608" width="9" style="156"/>
    <col min="4609" max="4609" width="3.625" style="156" customWidth="1"/>
    <col min="4610" max="4610" width="4.5" style="156" customWidth="1"/>
    <col min="4611" max="4611" width="6.875" style="156" customWidth="1"/>
    <col min="4612" max="4612" width="15.625" style="156" customWidth="1"/>
    <col min="4613" max="4615" width="3.125" style="156" customWidth="1"/>
    <col min="4616" max="4617" width="15.625" style="156" customWidth="1"/>
    <col min="4618" max="4620" width="3.125" style="156" customWidth="1"/>
    <col min="4621" max="4621" width="15.625" style="156" customWidth="1"/>
    <col min="4622" max="4622" width="15.25" style="156" customWidth="1"/>
    <col min="4623" max="4625" width="3.125" style="156" customWidth="1"/>
    <col min="4626" max="4626" width="15.625" style="156" customWidth="1"/>
    <col min="4627" max="4627" width="15.25" style="156" customWidth="1"/>
    <col min="4628" max="4630" width="3.125" style="156" customWidth="1"/>
    <col min="4631" max="4631" width="15.625" style="156" customWidth="1"/>
    <col min="4632" max="4632" width="4.125" style="156" customWidth="1"/>
    <col min="4633" max="4864" width="9" style="156"/>
    <col min="4865" max="4865" width="3.625" style="156" customWidth="1"/>
    <col min="4866" max="4866" width="4.5" style="156" customWidth="1"/>
    <col min="4867" max="4867" width="6.875" style="156" customWidth="1"/>
    <col min="4868" max="4868" width="15.625" style="156" customWidth="1"/>
    <col min="4869" max="4871" width="3.125" style="156" customWidth="1"/>
    <col min="4872" max="4873" width="15.625" style="156" customWidth="1"/>
    <col min="4874" max="4876" width="3.125" style="156" customWidth="1"/>
    <col min="4877" max="4877" width="15.625" style="156" customWidth="1"/>
    <col min="4878" max="4878" width="15.25" style="156" customWidth="1"/>
    <col min="4879" max="4881" width="3.125" style="156" customWidth="1"/>
    <col min="4882" max="4882" width="15.625" style="156" customWidth="1"/>
    <col min="4883" max="4883" width="15.25" style="156" customWidth="1"/>
    <col min="4884" max="4886" width="3.125" style="156" customWidth="1"/>
    <col min="4887" max="4887" width="15.625" style="156" customWidth="1"/>
    <col min="4888" max="4888" width="4.125" style="156" customWidth="1"/>
    <col min="4889" max="5120" width="9" style="156"/>
    <col min="5121" max="5121" width="3.625" style="156" customWidth="1"/>
    <col min="5122" max="5122" width="4.5" style="156" customWidth="1"/>
    <col min="5123" max="5123" width="6.875" style="156" customWidth="1"/>
    <col min="5124" max="5124" width="15.625" style="156" customWidth="1"/>
    <col min="5125" max="5127" width="3.125" style="156" customWidth="1"/>
    <col min="5128" max="5129" width="15.625" style="156" customWidth="1"/>
    <col min="5130" max="5132" width="3.125" style="156" customWidth="1"/>
    <col min="5133" max="5133" width="15.625" style="156" customWidth="1"/>
    <col min="5134" max="5134" width="15.25" style="156" customWidth="1"/>
    <col min="5135" max="5137" width="3.125" style="156" customWidth="1"/>
    <col min="5138" max="5138" width="15.625" style="156" customWidth="1"/>
    <col min="5139" max="5139" width="15.25" style="156" customWidth="1"/>
    <col min="5140" max="5142" width="3.125" style="156" customWidth="1"/>
    <col min="5143" max="5143" width="15.625" style="156" customWidth="1"/>
    <col min="5144" max="5144" width="4.125" style="156" customWidth="1"/>
    <col min="5145" max="5376" width="9" style="156"/>
    <col min="5377" max="5377" width="3.625" style="156" customWidth="1"/>
    <col min="5378" max="5378" width="4.5" style="156" customWidth="1"/>
    <col min="5379" max="5379" width="6.875" style="156" customWidth="1"/>
    <col min="5380" max="5380" width="15.625" style="156" customWidth="1"/>
    <col min="5381" max="5383" width="3.125" style="156" customWidth="1"/>
    <col min="5384" max="5385" width="15.625" style="156" customWidth="1"/>
    <col min="5386" max="5388" width="3.125" style="156" customWidth="1"/>
    <col min="5389" max="5389" width="15.625" style="156" customWidth="1"/>
    <col min="5390" max="5390" width="15.25" style="156" customWidth="1"/>
    <col min="5391" max="5393" width="3.125" style="156" customWidth="1"/>
    <col min="5394" max="5394" width="15.625" style="156" customWidth="1"/>
    <col min="5395" max="5395" width="15.25" style="156" customWidth="1"/>
    <col min="5396" max="5398" width="3.125" style="156" customWidth="1"/>
    <col min="5399" max="5399" width="15.625" style="156" customWidth="1"/>
    <col min="5400" max="5400" width="4.125" style="156" customWidth="1"/>
    <col min="5401" max="5632" width="9" style="156"/>
    <col min="5633" max="5633" width="3.625" style="156" customWidth="1"/>
    <col min="5634" max="5634" width="4.5" style="156" customWidth="1"/>
    <col min="5635" max="5635" width="6.875" style="156" customWidth="1"/>
    <col min="5636" max="5636" width="15.625" style="156" customWidth="1"/>
    <col min="5637" max="5639" width="3.125" style="156" customWidth="1"/>
    <col min="5640" max="5641" width="15.625" style="156" customWidth="1"/>
    <col min="5642" max="5644" width="3.125" style="156" customWidth="1"/>
    <col min="5645" max="5645" width="15.625" style="156" customWidth="1"/>
    <col min="5646" max="5646" width="15.25" style="156" customWidth="1"/>
    <col min="5647" max="5649" width="3.125" style="156" customWidth="1"/>
    <col min="5650" max="5650" width="15.625" style="156" customWidth="1"/>
    <col min="5651" max="5651" width="15.25" style="156" customWidth="1"/>
    <col min="5652" max="5654" width="3.125" style="156" customWidth="1"/>
    <col min="5655" max="5655" width="15.625" style="156" customWidth="1"/>
    <col min="5656" max="5656" width="4.125" style="156" customWidth="1"/>
    <col min="5657" max="5888" width="9" style="156"/>
    <col min="5889" max="5889" width="3.625" style="156" customWidth="1"/>
    <col min="5890" max="5890" width="4.5" style="156" customWidth="1"/>
    <col min="5891" max="5891" width="6.875" style="156" customWidth="1"/>
    <col min="5892" max="5892" width="15.625" style="156" customWidth="1"/>
    <col min="5893" max="5895" width="3.125" style="156" customWidth="1"/>
    <col min="5896" max="5897" width="15.625" style="156" customWidth="1"/>
    <col min="5898" max="5900" width="3.125" style="156" customWidth="1"/>
    <col min="5901" max="5901" width="15.625" style="156" customWidth="1"/>
    <col min="5902" max="5902" width="15.25" style="156" customWidth="1"/>
    <col min="5903" max="5905" width="3.125" style="156" customWidth="1"/>
    <col min="5906" max="5906" width="15.625" style="156" customWidth="1"/>
    <col min="5907" max="5907" width="15.25" style="156" customWidth="1"/>
    <col min="5908" max="5910" width="3.125" style="156" customWidth="1"/>
    <col min="5911" max="5911" width="15.625" style="156" customWidth="1"/>
    <col min="5912" max="5912" width="4.125" style="156" customWidth="1"/>
    <col min="5913" max="6144" width="9" style="156"/>
    <col min="6145" max="6145" width="3.625" style="156" customWidth="1"/>
    <col min="6146" max="6146" width="4.5" style="156" customWidth="1"/>
    <col min="6147" max="6147" width="6.875" style="156" customWidth="1"/>
    <col min="6148" max="6148" width="15.625" style="156" customWidth="1"/>
    <col min="6149" max="6151" width="3.125" style="156" customWidth="1"/>
    <col min="6152" max="6153" width="15.625" style="156" customWidth="1"/>
    <col min="6154" max="6156" width="3.125" style="156" customWidth="1"/>
    <col min="6157" max="6157" width="15.625" style="156" customWidth="1"/>
    <col min="6158" max="6158" width="15.25" style="156" customWidth="1"/>
    <col min="6159" max="6161" width="3.125" style="156" customWidth="1"/>
    <col min="6162" max="6162" width="15.625" style="156" customWidth="1"/>
    <col min="6163" max="6163" width="15.25" style="156" customWidth="1"/>
    <col min="6164" max="6166" width="3.125" style="156" customWidth="1"/>
    <col min="6167" max="6167" width="15.625" style="156" customWidth="1"/>
    <col min="6168" max="6168" width="4.125" style="156" customWidth="1"/>
    <col min="6169" max="6400" width="9" style="156"/>
    <col min="6401" max="6401" width="3.625" style="156" customWidth="1"/>
    <col min="6402" max="6402" width="4.5" style="156" customWidth="1"/>
    <col min="6403" max="6403" width="6.875" style="156" customWidth="1"/>
    <col min="6404" max="6404" width="15.625" style="156" customWidth="1"/>
    <col min="6405" max="6407" width="3.125" style="156" customWidth="1"/>
    <col min="6408" max="6409" width="15.625" style="156" customWidth="1"/>
    <col min="6410" max="6412" width="3.125" style="156" customWidth="1"/>
    <col min="6413" max="6413" width="15.625" style="156" customWidth="1"/>
    <col min="6414" max="6414" width="15.25" style="156" customWidth="1"/>
    <col min="6415" max="6417" width="3.125" style="156" customWidth="1"/>
    <col min="6418" max="6418" width="15.625" style="156" customWidth="1"/>
    <col min="6419" max="6419" width="15.25" style="156" customWidth="1"/>
    <col min="6420" max="6422" width="3.125" style="156" customWidth="1"/>
    <col min="6423" max="6423" width="15.625" style="156" customWidth="1"/>
    <col min="6424" max="6424" width="4.125" style="156" customWidth="1"/>
    <col min="6425" max="6656" width="9" style="156"/>
    <col min="6657" max="6657" width="3.625" style="156" customWidth="1"/>
    <col min="6658" max="6658" width="4.5" style="156" customWidth="1"/>
    <col min="6659" max="6659" width="6.875" style="156" customWidth="1"/>
    <col min="6660" max="6660" width="15.625" style="156" customWidth="1"/>
    <col min="6661" max="6663" width="3.125" style="156" customWidth="1"/>
    <col min="6664" max="6665" width="15.625" style="156" customWidth="1"/>
    <col min="6666" max="6668" width="3.125" style="156" customWidth="1"/>
    <col min="6669" max="6669" width="15.625" style="156" customWidth="1"/>
    <col min="6670" max="6670" width="15.25" style="156" customWidth="1"/>
    <col min="6671" max="6673" width="3.125" style="156" customWidth="1"/>
    <col min="6674" max="6674" width="15.625" style="156" customWidth="1"/>
    <col min="6675" max="6675" width="15.25" style="156" customWidth="1"/>
    <col min="6676" max="6678" width="3.125" style="156" customWidth="1"/>
    <col min="6679" max="6679" width="15.625" style="156" customWidth="1"/>
    <col min="6680" max="6680" width="4.125" style="156" customWidth="1"/>
    <col min="6681" max="6912" width="9" style="156"/>
    <col min="6913" max="6913" width="3.625" style="156" customWidth="1"/>
    <col min="6914" max="6914" width="4.5" style="156" customWidth="1"/>
    <col min="6915" max="6915" width="6.875" style="156" customWidth="1"/>
    <col min="6916" max="6916" width="15.625" style="156" customWidth="1"/>
    <col min="6917" max="6919" width="3.125" style="156" customWidth="1"/>
    <col min="6920" max="6921" width="15.625" style="156" customWidth="1"/>
    <col min="6922" max="6924" width="3.125" style="156" customWidth="1"/>
    <col min="6925" max="6925" width="15.625" style="156" customWidth="1"/>
    <col min="6926" max="6926" width="15.25" style="156" customWidth="1"/>
    <col min="6927" max="6929" width="3.125" style="156" customWidth="1"/>
    <col min="6930" max="6930" width="15.625" style="156" customWidth="1"/>
    <col min="6931" max="6931" width="15.25" style="156" customWidth="1"/>
    <col min="6932" max="6934" width="3.125" style="156" customWidth="1"/>
    <col min="6935" max="6935" width="15.625" style="156" customWidth="1"/>
    <col min="6936" max="6936" width="4.125" style="156" customWidth="1"/>
    <col min="6937" max="7168" width="9" style="156"/>
    <col min="7169" max="7169" width="3.625" style="156" customWidth="1"/>
    <col min="7170" max="7170" width="4.5" style="156" customWidth="1"/>
    <col min="7171" max="7171" width="6.875" style="156" customWidth="1"/>
    <col min="7172" max="7172" width="15.625" style="156" customWidth="1"/>
    <col min="7173" max="7175" width="3.125" style="156" customWidth="1"/>
    <col min="7176" max="7177" width="15.625" style="156" customWidth="1"/>
    <col min="7178" max="7180" width="3.125" style="156" customWidth="1"/>
    <col min="7181" max="7181" width="15.625" style="156" customWidth="1"/>
    <col min="7182" max="7182" width="15.25" style="156" customWidth="1"/>
    <col min="7183" max="7185" width="3.125" style="156" customWidth="1"/>
    <col min="7186" max="7186" width="15.625" style="156" customWidth="1"/>
    <col min="7187" max="7187" width="15.25" style="156" customWidth="1"/>
    <col min="7188" max="7190" width="3.125" style="156" customWidth="1"/>
    <col min="7191" max="7191" width="15.625" style="156" customWidth="1"/>
    <col min="7192" max="7192" width="4.125" style="156" customWidth="1"/>
    <col min="7193" max="7424" width="9" style="156"/>
    <col min="7425" max="7425" width="3.625" style="156" customWidth="1"/>
    <col min="7426" max="7426" width="4.5" style="156" customWidth="1"/>
    <col min="7427" max="7427" width="6.875" style="156" customWidth="1"/>
    <col min="7428" max="7428" width="15.625" style="156" customWidth="1"/>
    <col min="7429" max="7431" width="3.125" style="156" customWidth="1"/>
    <col min="7432" max="7433" width="15.625" style="156" customWidth="1"/>
    <col min="7434" max="7436" width="3.125" style="156" customWidth="1"/>
    <col min="7437" max="7437" width="15.625" style="156" customWidth="1"/>
    <col min="7438" max="7438" width="15.25" style="156" customWidth="1"/>
    <col min="7439" max="7441" width="3.125" style="156" customWidth="1"/>
    <col min="7442" max="7442" width="15.625" style="156" customWidth="1"/>
    <col min="7443" max="7443" width="15.25" style="156" customWidth="1"/>
    <col min="7444" max="7446" width="3.125" style="156" customWidth="1"/>
    <col min="7447" max="7447" width="15.625" style="156" customWidth="1"/>
    <col min="7448" max="7448" width="4.125" style="156" customWidth="1"/>
    <col min="7449" max="7680" width="9" style="156"/>
    <col min="7681" max="7681" width="3.625" style="156" customWidth="1"/>
    <col min="7682" max="7682" width="4.5" style="156" customWidth="1"/>
    <col min="7683" max="7683" width="6.875" style="156" customWidth="1"/>
    <col min="7684" max="7684" width="15.625" style="156" customWidth="1"/>
    <col min="7685" max="7687" width="3.125" style="156" customWidth="1"/>
    <col min="7688" max="7689" width="15.625" style="156" customWidth="1"/>
    <col min="7690" max="7692" width="3.125" style="156" customWidth="1"/>
    <col min="7693" max="7693" width="15.625" style="156" customWidth="1"/>
    <col min="7694" max="7694" width="15.25" style="156" customWidth="1"/>
    <col min="7695" max="7697" width="3.125" style="156" customWidth="1"/>
    <col min="7698" max="7698" width="15.625" style="156" customWidth="1"/>
    <col min="7699" max="7699" width="15.25" style="156" customWidth="1"/>
    <col min="7700" max="7702" width="3.125" style="156" customWidth="1"/>
    <col min="7703" max="7703" width="15.625" style="156" customWidth="1"/>
    <col min="7704" max="7704" width="4.125" style="156" customWidth="1"/>
    <col min="7705" max="7936" width="9" style="156"/>
    <col min="7937" max="7937" width="3.625" style="156" customWidth="1"/>
    <col min="7938" max="7938" width="4.5" style="156" customWidth="1"/>
    <col min="7939" max="7939" width="6.875" style="156" customWidth="1"/>
    <col min="7940" max="7940" width="15.625" style="156" customWidth="1"/>
    <col min="7941" max="7943" width="3.125" style="156" customWidth="1"/>
    <col min="7944" max="7945" width="15.625" style="156" customWidth="1"/>
    <col min="7946" max="7948" width="3.125" style="156" customWidth="1"/>
    <col min="7949" max="7949" width="15.625" style="156" customWidth="1"/>
    <col min="7950" max="7950" width="15.25" style="156" customWidth="1"/>
    <col min="7951" max="7953" width="3.125" style="156" customWidth="1"/>
    <col min="7954" max="7954" width="15.625" style="156" customWidth="1"/>
    <col min="7955" max="7955" width="15.25" style="156" customWidth="1"/>
    <col min="7956" max="7958" width="3.125" style="156" customWidth="1"/>
    <col min="7959" max="7959" width="15.625" style="156" customWidth="1"/>
    <col min="7960" max="7960" width="4.125" style="156" customWidth="1"/>
    <col min="7961" max="8192" width="9" style="156"/>
    <col min="8193" max="8193" width="3.625" style="156" customWidth="1"/>
    <col min="8194" max="8194" width="4.5" style="156" customWidth="1"/>
    <col min="8195" max="8195" width="6.875" style="156" customWidth="1"/>
    <col min="8196" max="8196" width="15.625" style="156" customWidth="1"/>
    <col min="8197" max="8199" width="3.125" style="156" customWidth="1"/>
    <col min="8200" max="8201" width="15.625" style="156" customWidth="1"/>
    <col min="8202" max="8204" width="3.125" style="156" customWidth="1"/>
    <col min="8205" max="8205" width="15.625" style="156" customWidth="1"/>
    <col min="8206" max="8206" width="15.25" style="156" customWidth="1"/>
    <col min="8207" max="8209" width="3.125" style="156" customWidth="1"/>
    <col min="8210" max="8210" width="15.625" style="156" customWidth="1"/>
    <col min="8211" max="8211" width="15.25" style="156" customWidth="1"/>
    <col min="8212" max="8214" width="3.125" style="156" customWidth="1"/>
    <col min="8215" max="8215" width="15.625" style="156" customWidth="1"/>
    <col min="8216" max="8216" width="4.125" style="156" customWidth="1"/>
    <col min="8217" max="8448" width="9" style="156"/>
    <col min="8449" max="8449" width="3.625" style="156" customWidth="1"/>
    <col min="8450" max="8450" width="4.5" style="156" customWidth="1"/>
    <col min="8451" max="8451" width="6.875" style="156" customWidth="1"/>
    <col min="8452" max="8452" width="15.625" style="156" customWidth="1"/>
    <col min="8453" max="8455" width="3.125" style="156" customWidth="1"/>
    <col min="8456" max="8457" width="15.625" style="156" customWidth="1"/>
    <col min="8458" max="8460" width="3.125" style="156" customWidth="1"/>
    <col min="8461" max="8461" width="15.625" style="156" customWidth="1"/>
    <col min="8462" max="8462" width="15.25" style="156" customWidth="1"/>
    <col min="8463" max="8465" width="3.125" style="156" customWidth="1"/>
    <col min="8466" max="8466" width="15.625" style="156" customWidth="1"/>
    <col min="8467" max="8467" width="15.25" style="156" customWidth="1"/>
    <col min="8468" max="8470" width="3.125" style="156" customWidth="1"/>
    <col min="8471" max="8471" width="15.625" style="156" customWidth="1"/>
    <col min="8472" max="8472" width="4.125" style="156" customWidth="1"/>
    <col min="8473" max="8704" width="9" style="156"/>
    <col min="8705" max="8705" width="3.625" style="156" customWidth="1"/>
    <col min="8706" max="8706" width="4.5" style="156" customWidth="1"/>
    <col min="8707" max="8707" width="6.875" style="156" customWidth="1"/>
    <col min="8708" max="8708" width="15.625" style="156" customWidth="1"/>
    <col min="8709" max="8711" width="3.125" style="156" customWidth="1"/>
    <col min="8712" max="8713" width="15.625" style="156" customWidth="1"/>
    <col min="8714" max="8716" width="3.125" style="156" customWidth="1"/>
    <col min="8717" max="8717" width="15.625" style="156" customWidth="1"/>
    <col min="8718" max="8718" width="15.25" style="156" customWidth="1"/>
    <col min="8719" max="8721" width="3.125" style="156" customWidth="1"/>
    <col min="8722" max="8722" width="15.625" style="156" customWidth="1"/>
    <col min="8723" max="8723" width="15.25" style="156" customWidth="1"/>
    <col min="8724" max="8726" width="3.125" style="156" customWidth="1"/>
    <col min="8727" max="8727" width="15.625" style="156" customWidth="1"/>
    <col min="8728" max="8728" width="4.125" style="156" customWidth="1"/>
    <col min="8729" max="8960" width="9" style="156"/>
    <col min="8961" max="8961" width="3.625" style="156" customWidth="1"/>
    <col min="8962" max="8962" width="4.5" style="156" customWidth="1"/>
    <col min="8963" max="8963" width="6.875" style="156" customWidth="1"/>
    <col min="8964" max="8964" width="15.625" style="156" customWidth="1"/>
    <col min="8965" max="8967" width="3.125" style="156" customWidth="1"/>
    <col min="8968" max="8969" width="15.625" style="156" customWidth="1"/>
    <col min="8970" max="8972" width="3.125" style="156" customWidth="1"/>
    <col min="8973" max="8973" width="15.625" style="156" customWidth="1"/>
    <col min="8974" max="8974" width="15.25" style="156" customWidth="1"/>
    <col min="8975" max="8977" width="3.125" style="156" customWidth="1"/>
    <col min="8978" max="8978" width="15.625" style="156" customWidth="1"/>
    <col min="8979" max="8979" width="15.25" style="156" customWidth="1"/>
    <col min="8980" max="8982" width="3.125" style="156" customWidth="1"/>
    <col min="8983" max="8983" width="15.625" style="156" customWidth="1"/>
    <col min="8984" max="8984" width="4.125" style="156" customWidth="1"/>
    <col min="8985" max="9216" width="9" style="156"/>
    <col min="9217" max="9217" width="3.625" style="156" customWidth="1"/>
    <col min="9218" max="9218" width="4.5" style="156" customWidth="1"/>
    <col min="9219" max="9219" width="6.875" style="156" customWidth="1"/>
    <col min="9220" max="9220" width="15.625" style="156" customWidth="1"/>
    <col min="9221" max="9223" width="3.125" style="156" customWidth="1"/>
    <col min="9224" max="9225" width="15.625" style="156" customWidth="1"/>
    <col min="9226" max="9228" width="3.125" style="156" customWidth="1"/>
    <col min="9229" max="9229" width="15.625" style="156" customWidth="1"/>
    <col min="9230" max="9230" width="15.25" style="156" customWidth="1"/>
    <col min="9231" max="9233" width="3.125" style="156" customWidth="1"/>
    <col min="9234" max="9234" width="15.625" style="156" customWidth="1"/>
    <col min="9235" max="9235" width="15.25" style="156" customWidth="1"/>
    <col min="9236" max="9238" width="3.125" style="156" customWidth="1"/>
    <col min="9239" max="9239" width="15.625" style="156" customWidth="1"/>
    <col min="9240" max="9240" width="4.125" style="156" customWidth="1"/>
    <col min="9241" max="9472" width="9" style="156"/>
    <col min="9473" max="9473" width="3.625" style="156" customWidth="1"/>
    <col min="9474" max="9474" width="4.5" style="156" customWidth="1"/>
    <col min="9475" max="9475" width="6.875" style="156" customWidth="1"/>
    <col min="9476" max="9476" width="15.625" style="156" customWidth="1"/>
    <col min="9477" max="9479" width="3.125" style="156" customWidth="1"/>
    <col min="9480" max="9481" width="15.625" style="156" customWidth="1"/>
    <col min="9482" max="9484" width="3.125" style="156" customWidth="1"/>
    <col min="9485" max="9485" width="15.625" style="156" customWidth="1"/>
    <col min="9486" max="9486" width="15.25" style="156" customWidth="1"/>
    <col min="9487" max="9489" width="3.125" style="156" customWidth="1"/>
    <col min="9490" max="9490" width="15.625" style="156" customWidth="1"/>
    <col min="9491" max="9491" width="15.25" style="156" customWidth="1"/>
    <col min="9492" max="9494" width="3.125" style="156" customWidth="1"/>
    <col min="9495" max="9495" width="15.625" style="156" customWidth="1"/>
    <col min="9496" max="9496" width="4.125" style="156" customWidth="1"/>
    <col min="9497" max="9728" width="9" style="156"/>
    <col min="9729" max="9729" width="3.625" style="156" customWidth="1"/>
    <col min="9730" max="9730" width="4.5" style="156" customWidth="1"/>
    <col min="9731" max="9731" width="6.875" style="156" customWidth="1"/>
    <col min="9732" max="9732" width="15.625" style="156" customWidth="1"/>
    <col min="9733" max="9735" width="3.125" style="156" customWidth="1"/>
    <col min="9736" max="9737" width="15.625" style="156" customWidth="1"/>
    <col min="9738" max="9740" width="3.125" style="156" customWidth="1"/>
    <col min="9741" max="9741" width="15.625" style="156" customWidth="1"/>
    <col min="9742" max="9742" width="15.25" style="156" customWidth="1"/>
    <col min="9743" max="9745" width="3.125" style="156" customWidth="1"/>
    <col min="9746" max="9746" width="15.625" style="156" customWidth="1"/>
    <col min="9747" max="9747" width="15.25" style="156" customWidth="1"/>
    <col min="9748" max="9750" width="3.125" style="156" customWidth="1"/>
    <col min="9751" max="9751" width="15.625" style="156" customWidth="1"/>
    <col min="9752" max="9752" width="4.125" style="156" customWidth="1"/>
    <col min="9753" max="9984" width="9" style="156"/>
    <col min="9985" max="9985" width="3.625" style="156" customWidth="1"/>
    <col min="9986" max="9986" width="4.5" style="156" customWidth="1"/>
    <col min="9987" max="9987" width="6.875" style="156" customWidth="1"/>
    <col min="9988" max="9988" width="15.625" style="156" customWidth="1"/>
    <col min="9989" max="9991" width="3.125" style="156" customWidth="1"/>
    <col min="9992" max="9993" width="15.625" style="156" customWidth="1"/>
    <col min="9994" max="9996" width="3.125" style="156" customWidth="1"/>
    <col min="9997" max="9997" width="15.625" style="156" customWidth="1"/>
    <col min="9998" max="9998" width="15.25" style="156" customWidth="1"/>
    <col min="9999" max="10001" width="3.125" style="156" customWidth="1"/>
    <col min="10002" max="10002" width="15.625" style="156" customWidth="1"/>
    <col min="10003" max="10003" width="15.25" style="156" customWidth="1"/>
    <col min="10004" max="10006" width="3.125" style="156" customWidth="1"/>
    <col min="10007" max="10007" width="15.625" style="156" customWidth="1"/>
    <col min="10008" max="10008" width="4.125" style="156" customWidth="1"/>
    <col min="10009" max="10240" width="9" style="156"/>
    <col min="10241" max="10241" width="3.625" style="156" customWidth="1"/>
    <col min="10242" max="10242" width="4.5" style="156" customWidth="1"/>
    <col min="10243" max="10243" width="6.875" style="156" customWidth="1"/>
    <col min="10244" max="10244" width="15.625" style="156" customWidth="1"/>
    <col min="10245" max="10247" width="3.125" style="156" customWidth="1"/>
    <col min="10248" max="10249" width="15.625" style="156" customWidth="1"/>
    <col min="10250" max="10252" width="3.125" style="156" customWidth="1"/>
    <col min="10253" max="10253" width="15.625" style="156" customWidth="1"/>
    <col min="10254" max="10254" width="15.25" style="156" customWidth="1"/>
    <col min="10255" max="10257" width="3.125" style="156" customWidth="1"/>
    <col min="10258" max="10258" width="15.625" style="156" customWidth="1"/>
    <col min="10259" max="10259" width="15.25" style="156" customWidth="1"/>
    <col min="10260" max="10262" width="3.125" style="156" customWidth="1"/>
    <col min="10263" max="10263" width="15.625" style="156" customWidth="1"/>
    <col min="10264" max="10264" width="4.125" style="156" customWidth="1"/>
    <col min="10265" max="10496" width="9" style="156"/>
    <col min="10497" max="10497" width="3.625" style="156" customWidth="1"/>
    <col min="10498" max="10498" width="4.5" style="156" customWidth="1"/>
    <col min="10499" max="10499" width="6.875" style="156" customWidth="1"/>
    <col min="10500" max="10500" width="15.625" style="156" customWidth="1"/>
    <col min="10501" max="10503" width="3.125" style="156" customWidth="1"/>
    <col min="10504" max="10505" width="15.625" style="156" customWidth="1"/>
    <col min="10506" max="10508" width="3.125" style="156" customWidth="1"/>
    <col min="10509" max="10509" width="15.625" style="156" customWidth="1"/>
    <col min="10510" max="10510" width="15.25" style="156" customWidth="1"/>
    <col min="10511" max="10513" width="3.125" style="156" customWidth="1"/>
    <col min="10514" max="10514" width="15.625" style="156" customWidth="1"/>
    <col min="10515" max="10515" width="15.25" style="156" customWidth="1"/>
    <col min="10516" max="10518" width="3.125" style="156" customWidth="1"/>
    <col min="10519" max="10519" width="15.625" style="156" customWidth="1"/>
    <col min="10520" max="10520" width="4.125" style="156" customWidth="1"/>
    <col min="10521" max="10752" width="9" style="156"/>
    <col min="10753" max="10753" width="3.625" style="156" customWidth="1"/>
    <col min="10754" max="10754" width="4.5" style="156" customWidth="1"/>
    <col min="10755" max="10755" width="6.875" style="156" customWidth="1"/>
    <col min="10756" max="10756" width="15.625" style="156" customWidth="1"/>
    <col min="10757" max="10759" width="3.125" style="156" customWidth="1"/>
    <col min="10760" max="10761" width="15.625" style="156" customWidth="1"/>
    <col min="10762" max="10764" width="3.125" style="156" customWidth="1"/>
    <col min="10765" max="10765" width="15.625" style="156" customWidth="1"/>
    <col min="10766" max="10766" width="15.25" style="156" customWidth="1"/>
    <col min="10767" max="10769" width="3.125" style="156" customWidth="1"/>
    <col min="10770" max="10770" width="15.625" style="156" customWidth="1"/>
    <col min="10771" max="10771" width="15.25" style="156" customWidth="1"/>
    <col min="10772" max="10774" width="3.125" style="156" customWidth="1"/>
    <col min="10775" max="10775" width="15.625" style="156" customWidth="1"/>
    <col min="10776" max="10776" width="4.125" style="156" customWidth="1"/>
    <col min="10777" max="11008" width="9" style="156"/>
    <col min="11009" max="11009" width="3.625" style="156" customWidth="1"/>
    <col min="11010" max="11010" width="4.5" style="156" customWidth="1"/>
    <col min="11011" max="11011" width="6.875" style="156" customWidth="1"/>
    <col min="11012" max="11012" width="15.625" style="156" customWidth="1"/>
    <col min="11013" max="11015" width="3.125" style="156" customWidth="1"/>
    <col min="11016" max="11017" width="15.625" style="156" customWidth="1"/>
    <col min="11018" max="11020" width="3.125" style="156" customWidth="1"/>
    <col min="11021" max="11021" width="15.625" style="156" customWidth="1"/>
    <col min="11022" max="11022" width="15.25" style="156" customWidth="1"/>
    <col min="11023" max="11025" width="3.125" style="156" customWidth="1"/>
    <col min="11026" max="11026" width="15.625" style="156" customWidth="1"/>
    <col min="11027" max="11027" width="15.25" style="156" customWidth="1"/>
    <col min="11028" max="11030" width="3.125" style="156" customWidth="1"/>
    <col min="11031" max="11031" width="15.625" style="156" customWidth="1"/>
    <col min="11032" max="11032" width="4.125" style="156" customWidth="1"/>
    <col min="11033" max="11264" width="9" style="156"/>
    <col min="11265" max="11265" width="3.625" style="156" customWidth="1"/>
    <col min="11266" max="11266" width="4.5" style="156" customWidth="1"/>
    <col min="11267" max="11267" width="6.875" style="156" customWidth="1"/>
    <col min="11268" max="11268" width="15.625" style="156" customWidth="1"/>
    <col min="11269" max="11271" width="3.125" style="156" customWidth="1"/>
    <col min="11272" max="11273" width="15.625" style="156" customWidth="1"/>
    <col min="11274" max="11276" width="3.125" style="156" customWidth="1"/>
    <col min="11277" max="11277" width="15.625" style="156" customWidth="1"/>
    <col min="11278" max="11278" width="15.25" style="156" customWidth="1"/>
    <col min="11279" max="11281" width="3.125" style="156" customWidth="1"/>
    <col min="11282" max="11282" width="15.625" style="156" customWidth="1"/>
    <col min="11283" max="11283" width="15.25" style="156" customWidth="1"/>
    <col min="11284" max="11286" width="3.125" style="156" customWidth="1"/>
    <col min="11287" max="11287" width="15.625" style="156" customWidth="1"/>
    <col min="11288" max="11288" width="4.125" style="156" customWidth="1"/>
    <col min="11289" max="11520" width="9" style="156"/>
    <col min="11521" max="11521" width="3.625" style="156" customWidth="1"/>
    <col min="11522" max="11522" width="4.5" style="156" customWidth="1"/>
    <col min="11523" max="11523" width="6.875" style="156" customWidth="1"/>
    <col min="11524" max="11524" width="15.625" style="156" customWidth="1"/>
    <col min="11525" max="11527" width="3.125" style="156" customWidth="1"/>
    <col min="11528" max="11529" width="15.625" style="156" customWidth="1"/>
    <col min="11530" max="11532" width="3.125" style="156" customWidth="1"/>
    <col min="11533" max="11533" width="15.625" style="156" customWidth="1"/>
    <col min="11534" max="11534" width="15.25" style="156" customWidth="1"/>
    <col min="11535" max="11537" width="3.125" style="156" customWidth="1"/>
    <col min="11538" max="11538" width="15.625" style="156" customWidth="1"/>
    <col min="11539" max="11539" width="15.25" style="156" customWidth="1"/>
    <col min="11540" max="11542" width="3.125" style="156" customWidth="1"/>
    <col min="11543" max="11543" width="15.625" style="156" customWidth="1"/>
    <col min="11544" max="11544" width="4.125" style="156" customWidth="1"/>
    <col min="11545" max="11776" width="9" style="156"/>
    <col min="11777" max="11777" width="3.625" style="156" customWidth="1"/>
    <col min="11778" max="11778" width="4.5" style="156" customWidth="1"/>
    <col min="11779" max="11779" width="6.875" style="156" customWidth="1"/>
    <col min="11780" max="11780" width="15.625" style="156" customWidth="1"/>
    <col min="11781" max="11783" width="3.125" style="156" customWidth="1"/>
    <col min="11784" max="11785" width="15.625" style="156" customWidth="1"/>
    <col min="11786" max="11788" width="3.125" style="156" customWidth="1"/>
    <col min="11789" max="11789" width="15.625" style="156" customWidth="1"/>
    <col min="11790" max="11790" width="15.25" style="156" customWidth="1"/>
    <col min="11791" max="11793" width="3.125" style="156" customWidth="1"/>
    <col min="11794" max="11794" width="15.625" style="156" customWidth="1"/>
    <col min="11795" max="11795" width="15.25" style="156" customWidth="1"/>
    <col min="11796" max="11798" width="3.125" style="156" customWidth="1"/>
    <col min="11799" max="11799" width="15.625" style="156" customWidth="1"/>
    <col min="11800" max="11800" width="4.125" style="156" customWidth="1"/>
    <col min="11801" max="12032" width="9" style="156"/>
    <col min="12033" max="12033" width="3.625" style="156" customWidth="1"/>
    <col min="12034" max="12034" width="4.5" style="156" customWidth="1"/>
    <col min="12035" max="12035" width="6.875" style="156" customWidth="1"/>
    <col min="12036" max="12036" width="15.625" style="156" customWidth="1"/>
    <col min="12037" max="12039" width="3.125" style="156" customWidth="1"/>
    <col min="12040" max="12041" width="15.625" style="156" customWidth="1"/>
    <col min="12042" max="12044" width="3.125" style="156" customWidth="1"/>
    <col min="12045" max="12045" width="15.625" style="156" customWidth="1"/>
    <col min="12046" max="12046" width="15.25" style="156" customWidth="1"/>
    <col min="12047" max="12049" width="3.125" style="156" customWidth="1"/>
    <col min="12050" max="12050" width="15.625" style="156" customWidth="1"/>
    <col min="12051" max="12051" width="15.25" style="156" customWidth="1"/>
    <col min="12052" max="12054" width="3.125" style="156" customWidth="1"/>
    <col min="12055" max="12055" width="15.625" style="156" customWidth="1"/>
    <col min="12056" max="12056" width="4.125" style="156" customWidth="1"/>
    <col min="12057" max="12288" width="9" style="156"/>
    <col min="12289" max="12289" width="3.625" style="156" customWidth="1"/>
    <col min="12290" max="12290" width="4.5" style="156" customWidth="1"/>
    <col min="12291" max="12291" width="6.875" style="156" customWidth="1"/>
    <col min="12292" max="12292" width="15.625" style="156" customWidth="1"/>
    <col min="12293" max="12295" width="3.125" style="156" customWidth="1"/>
    <col min="12296" max="12297" width="15.625" style="156" customWidth="1"/>
    <col min="12298" max="12300" width="3.125" style="156" customWidth="1"/>
    <col min="12301" max="12301" width="15.625" style="156" customWidth="1"/>
    <col min="12302" max="12302" width="15.25" style="156" customWidth="1"/>
    <col min="12303" max="12305" width="3.125" style="156" customWidth="1"/>
    <col min="12306" max="12306" width="15.625" style="156" customWidth="1"/>
    <col min="12307" max="12307" width="15.25" style="156" customWidth="1"/>
    <col min="12308" max="12310" width="3.125" style="156" customWidth="1"/>
    <col min="12311" max="12311" width="15.625" style="156" customWidth="1"/>
    <col min="12312" max="12312" width="4.125" style="156" customWidth="1"/>
    <col min="12313" max="12544" width="9" style="156"/>
    <col min="12545" max="12545" width="3.625" style="156" customWidth="1"/>
    <col min="12546" max="12546" width="4.5" style="156" customWidth="1"/>
    <col min="12547" max="12547" width="6.875" style="156" customWidth="1"/>
    <col min="12548" max="12548" width="15.625" style="156" customWidth="1"/>
    <col min="12549" max="12551" width="3.125" style="156" customWidth="1"/>
    <col min="12552" max="12553" width="15.625" style="156" customWidth="1"/>
    <col min="12554" max="12556" width="3.125" style="156" customWidth="1"/>
    <col min="12557" max="12557" width="15.625" style="156" customWidth="1"/>
    <col min="12558" max="12558" width="15.25" style="156" customWidth="1"/>
    <col min="12559" max="12561" width="3.125" style="156" customWidth="1"/>
    <col min="12562" max="12562" width="15.625" style="156" customWidth="1"/>
    <col min="12563" max="12563" width="15.25" style="156" customWidth="1"/>
    <col min="12564" max="12566" width="3.125" style="156" customWidth="1"/>
    <col min="12567" max="12567" width="15.625" style="156" customWidth="1"/>
    <col min="12568" max="12568" width="4.125" style="156" customWidth="1"/>
    <col min="12569" max="12800" width="9" style="156"/>
    <col min="12801" max="12801" width="3.625" style="156" customWidth="1"/>
    <col min="12802" max="12802" width="4.5" style="156" customWidth="1"/>
    <col min="12803" max="12803" width="6.875" style="156" customWidth="1"/>
    <col min="12804" max="12804" width="15.625" style="156" customWidth="1"/>
    <col min="12805" max="12807" width="3.125" style="156" customWidth="1"/>
    <col min="12808" max="12809" width="15.625" style="156" customWidth="1"/>
    <col min="12810" max="12812" width="3.125" style="156" customWidth="1"/>
    <col min="12813" max="12813" width="15.625" style="156" customWidth="1"/>
    <col min="12814" max="12814" width="15.25" style="156" customWidth="1"/>
    <col min="12815" max="12817" width="3.125" style="156" customWidth="1"/>
    <col min="12818" max="12818" width="15.625" style="156" customWidth="1"/>
    <col min="12819" max="12819" width="15.25" style="156" customWidth="1"/>
    <col min="12820" max="12822" width="3.125" style="156" customWidth="1"/>
    <col min="12823" max="12823" width="15.625" style="156" customWidth="1"/>
    <col min="12824" max="12824" width="4.125" style="156" customWidth="1"/>
    <col min="12825" max="13056" width="9" style="156"/>
    <col min="13057" max="13057" width="3.625" style="156" customWidth="1"/>
    <col min="13058" max="13058" width="4.5" style="156" customWidth="1"/>
    <col min="13059" max="13059" width="6.875" style="156" customWidth="1"/>
    <col min="13060" max="13060" width="15.625" style="156" customWidth="1"/>
    <col min="13061" max="13063" width="3.125" style="156" customWidth="1"/>
    <col min="13064" max="13065" width="15.625" style="156" customWidth="1"/>
    <col min="13066" max="13068" width="3.125" style="156" customWidth="1"/>
    <col min="13069" max="13069" width="15.625" style="156" customWidth="1"/>
    <col min="13070" max="13070" width="15.25" style="156" customWidth="1"/>
    <col min="13071" max="13073" width="3.125" style="156" customWidth="1"/>
    <col min="13074" max="13074" width="15.625" style="156" customWidth="1"/>
    <col min="13075" max="13075" width="15.25" style="156" customWidth="1"/>
    <col min="13076" max="13078" width="3.125" style="156" customWidth="1"/>
    <col min="13079" max="13079" width="15.625" style="156" customWidth="1"/>
    <col min="13080" max="13080" width="4.125" style="156" customWidth="1"/>
    <col min="13081" max="13312" width="9" style="156"/>
    <col min="13313" max="13313" width="3.625" style="156" customWidth="1"/>
    <col min="13314" max="13314" width="4.5" style="156" customWidth="1"/>
    <col min="13315" max="13315" width="6.875" style="156" customWidth="1"/>
    <col min="13316" max="13316" width="15.625" style="156" customWidth="1"/>
    <col min="13317" max="13319" width="3.125" style="156" customWidth="1"/>
    <col min="13320" max="13321" width="15.625" style="156" customWidth="1"/>
    <col min="13322" max="13324" width="3.125" style="156" customWidth="1"/>
    <col min="13325" max="13325" width="15.625" style="156" customWidth="1"/>
    <col min="13326" max="13326" width="15.25" style="156" customWidth="1"/>
    <col min="13327" max="13329" width="3.125" style="156" customWidth="1"/>
    <col min="13330" max="13330" width="15.625" style="156" customWidth="1"/>
    <col min="13331" max="13331" width="15.25" style="156" customWidth="1"/>
    <col min="13332" max="13334" width="3.125" style="156" customWidth="1"/>
    <col min="13335" max="13335" width="15.625" style="156" customWidth="1"/>
    <col min="13336" max="13336" width="4.125" style="156" customWidth="1"/>
    <col min="13337" max="13568" width="9" style="156"/>
    <col min="13569" max="13569" width="3.625" style="156" customWidth="1"/>
    <col min="13570" max="13570" width="4.5" style="156" customWidth="1"/>
    <col min="13571" max="13571" width="6.875" style="156" customWidth="1"/>
    <col min="13572" max="13572" width="15.625" style="156" customWidth="1"/>
    <col min="13573" max="13575" width="3.125" style="156" customWidth="1"/>
    <col min="13576" max="13577" width="15.625" style="156" customWidth="1"/>
    <col min="13578" max="13580" width="3.125" style="156" customWidth="1"/>
    <col min="13581" max="13581" width="15.625" style="156" customWidth="1"/>
    <col min="13582" max="13582" width="15.25" style="156" customWidth="1"/>
    <col min="13583" max="13585" width="3.125" style="156" customWidth="1"/>
    <col min="13586" max="13586" width="15.625" style="156" customWidth="1"/>
    <col min="13587" max="13587" width="15.25" style="156" customWidth="1"/>
    <col min="13588" max="13590" width="3.125" style="156" customWidth="1"/>
    <col min="13591" max="13591" width="15.625" style="156" customWidth="1"/>
    <col min="13592" max="13592" width="4.125" style="156" customWidth="1"/>
    <col min="13593" max="13824" width="9" style="156"/>
    <col min="13825" max="13825" width="3.625" style="156" customWidth="1"/>
    <col min="13826" max="13826" width="4.5" style="156" customWidth="1"/>
    <col min="13827" max="13827" width="6.875" style="156" customWidth="1"/>
    <col min="13828" max="13828" width="15.625" style="156" customWidth="1"/>
    <col min="13829" max="13831" width="3.125" style="156" customWidth="1"/>
    <col min="13832" max="13833" width="15.625" style="156" customWidth="1"/>
    <col min="13834" max="13836" width="3.125" style="156" customWidth="1"/>
    <col min="13837" max="13837" width="15.625" style="156" customWidth="1"/>
    <col min="13838" max="13838" width="15.25" style="156" customWidth="1"/>
    <col min="13839" max="13841" width="3.125" style="156" customWidth="1"/>
    <col min="13842" max="13842" width="15.625" style="156" customWidth="1"/>
    <col min="13843" max="13843" width="15.25" style="156" customWidth="1"/>
    <col min="13844" max="13846" width="3.125" style="156" customWidth="1"/>
    <col min="13847" max="13847" width="15.625" style="156" customWidth="1"/>
    <col min="13848" max="13848" width="4.125" style="156" customWidth="1"/>
    <col min="13849" max="14080" width="9" style="156"/>
    <col min="14081" max="14081" width="3.625" style="156" customWidth="1"/>
    <col min="14082" max="14082" width="4.5" style="156" customWidth="1"/>
    <col min="14083" max="14083" width="6.875" style="156" customWidth="1"/>
    <col min="14084" max="14084" width="15.625" style="156" customWidth="1"/>
    <col min="14085" max="14087" width="3.125" style="156" customWidth="1"/>
    <col min="14088" max="14089" width="15.625" style="156" customWidth="1"/>
    <col min="14090" max="14092" width="3.125" style="156" customWidth="1"/>
    <col min="14093" max="14093" width="15.625" style="156" customWidth="1"/>
    <col min="14094" max="14094" width="15.25" style="156" customWidth="1"/>
    <col min="14095" max="14097" width="3.125" style="156" customWidth="1"/>
    <col min="14098" max="14098" width="15.625" style="156" customWidth="1"/>
    <col min="14099" max="14099" width="15.25" style="156" customWidth="1"/>
    <col min="14100" max="14102" width="3.125" style="156" customWidth="1"/>
    <col min="14103" max="14103" width="15.625" style="156" customWidth="1"/>
    <col min="14104" max="14104" width="4.125" style="156" customWidth="1"/>
    <col min="14105" max="14336" width="9" style="156"/>
    <col min="14337" max="14337" width="3.625" style="156" customWidth="1"/>
    <col min="14338" max="14338" width="4.5" style="156" customWidth="1"/>
    <col min="14339" max="14339" width="6.875" style="156" customWidth="1"/>
    <col min="14340" max="14340" width="15.625" style="156" customWidth="1"/>
    <col min="14341" max="14343" width="3.125" style="156" customWidth="1"/>
    <col min="14344" max="14345" width="15.625" style="156" customWidth="1"/>
    <col min="14346" max="14348" width="3.125" style="156" customWidth="1"/>
    <col min="14349" max="14349" width="15.625" style="156" customWidth="1"/>
    <col min="14350" max="14350" width="15.25" style="156" customWidth="1"/>
    <col min="14351" max="14353" width="3.125" style="156" customWidth="1"/>
    <col min="14354" max="14354" width="15.625" style="156" customWidth="1"/>
    <col min="14355" max="14355" width="15.25" style="156" customWidth="1"/>
    <col min="14356" max="14358" width="3.125" style="156" customWidth="1"/>
    <col min="14359" max="14359" width="15.625" style="156" customWidth="1"/>
    <col min="14360" max="14360" width="4.125" style="156" customWidth="1"/>
    <col min="14361" max="14592" width="9" style="156"/>
    <col min="14593" max="14593" width="3.625" style="156" customWidth="1"/>
    <col min="14594" max="14594" width="4.5" style="156" customWidth="1"/>
    <col min="14595" max="14595" width="6.875" style="156" customWidth="1"/>
    <col min="14596" max="14596" width="15.625" style="156" customWidth="1"/>
    <col min="14597" max="14599" width="3.125" style="156" customWidth="1"/>
    <col min="14600" max="14601" width="15.625" style="156" customWidth="1"/>
    <col min="14602" max="14604" width="3.125" style="156" customWidth="1"/>
    <col min="14605" max="14605" width="15.625" style="156" customWidth="1"/>
    <col min="14606" max="14606" width="15.25" style="156" customWidth="1"/>
    <col min="14607" max="14609" width="3.125" style="156" customWidth="1"/>
    <col min="14610" max="14610" width="15.625" style="156" customWidth="1"/>
    <col min="14611" max="14611" width="15.25" style="156" customWidth="1"/>
    <col min="14612" max="14614" width="3.125" style="156" customWidth="1"/>
    <col min="14615" max="14615" width="15.625" style="156" customWidth="1"/>
    <col min="14616" max="14616" width="4.125" style="156" customWidth="1"/>
    <col min="14617" max="14848" width="9" style="156"/>
    <col min="14849" max="14849" width="3.625" style="156" customWidth="1"/>
    <col min="14850" max="14850" width="4.5" style="156" customWidth="1"/>
    <col min="14851" max="14851" width="6.875" style="156" customWidth="1"/>
    <col min="14852" max="14852" width="15.625" style="156" customWidth="1"/>
    <col min="14853" max="14855" width="3.125" style="156" customWidth="1"/>
    <col min="14856" max="14857" width="15.625" style="156" customWidth="1"/>
    <col min="14858" max="14860" width="3.125" style="156" customWidth="1"/>
    <col min="14861" max="14861" width="15.625" style="156" customWidth="1"/>
    <col min="14862" max="14862" width="15.25" style="156" customWidth="1"/>
    <col min="14863" max="14865" width="3.125" style="156" customWidth="1"/>
    <col min="14866" max="14866" width="15.625" style="156" customWidth="1"/>
    <col min="14867" max="14867" width="15.25" style="156" customWidth="1"/>
    <col min="14868" max="14870" width="3.125" style="156" customWidth="1"/>
    <col min="14871" max="14871" width="15.625" style="156" customWidth="1"/>
    <col min="14872" max="14872" width="4.125" style="156" customWidth="1"/>
    <col min="14873" max="15104" width="9" style="156"/>
    <col min="15105" max="15105" width="3.625" style="156" customWidth="1"/>
    <col min="15106" max="15106" width="4.5" style="156" customWidth="1"/>
    <col min="15107" max="15107" width="6.875" style="156" customWidth="1"/>
    <col min="15108" max="15108" width="15.625" style="156" customWidth="1"/>
    <col min="15109" max="15111" width="3.125" style="156" customWidth="1"/>
    <col min="15112" max="15113" width="15.625" style="156" customWidth="1"/>
    <col min="15114" max="15116" width="3.125" style="156" customWidth="1"/>
    <col min="15117" max="15117" width="15.625" style="156" customWidth="1"/>
    <col min="15118" max="15118" width="15.25" style="156" customWidth="1"/>
    <col min="15119" max="15121" width="3.125" style="156" customWidth="1"/>
    <col min="15122" max="15122" width="15.625" style="156" customWidth="1"/>
    <col min="15123" max="15123" width="15.25" style="156" customWidth="1"/>
    <col min="15124" max="15126" width="3.125" style="156" customWidth="1"/>
    <col min="15127" max="15127" width="15.625" style="156" customWidth="1"/>
    <col min="15128" max="15128" width="4.125" style="156" customWidth="1"/>
    <col min="15129" max="15360" width="9" style="156"/>
    <col min="15361" max="15361" width="3.625" style="156" customWidth="1"/>
    <col min="15362" max="15362" width="4.5" style="156" customWidth="1"/>
    <col min="15363" max="15363" width="6.875" style="156" customWidth="1"/>
    <col min="15364" max="15364" width="15.625" style="156" customWidth="1"/>
    <col min="15365" max="15367" width="3.125" style="156" customWidth="1"/>
    <col min="15368" max="15369" width="15.625" style="156" customWidth="1"/>
    <col min="15370" max="15372" width="3.125" style="156" customWidth="1"/>
    <col min="15373" max="15373" width="15.625" style="156" customWidth="1"/>
    <col min="15374" max="15374" width="15.25" style="156" customWidth="1"/>
    <col min="15375" max="15377" width="3.125" style="156" customWidth="1"/>
    <col min="15378" max="15378" width="15.625" style="156" customWidth="1"/>
    <col min="15379" max="15379" width="15.25" style="156" customWidth="1"/>
    <col min="15380" max="15382" width="3.125" style="156" customWidth="1"/>
    <col min="15383" max="15383" width="15.625" style="156" customWidth="1"/>
    <col min="15384" max="15384" width="4.125" style="156" customWidth="1"/>
    <col min="15385" max="15616" width="9" style="156"/>
    <col min="15617" max="15617" width="3.625" style="156" customWidth="1"/>
    <col min="15618" max="15618" width="4.5" style="156" customWidth="1"/>
    <col min="15619" max="15619" width="6.875" style="156" customWidth="1"/>
    <col min="15620" max="15620" width="15.625" style="156" customWidth="1"/>
    <col min="15621" max="15623" width="3.125" style="156" customWidth="1"/>
    <col min="15624" max="15625" width="15.625" style="156" customWidth="1"/>
    <col min="15626" max="15628" width="3.125" style="156" customWidth="1"/>
    <col min="15629" max="15629" width="15.625" style="156" customWidth="1"/>
    <col min="15630" max="15630" width="15.25" style="156" customWidth="1"/>
    <col min="15631" max="15633" width="3.125" style="156" customWidth="1"/>
    <col min="15634" max="15634" width="15.625" style="156" customWidth="1"/>
    <col min="15635" max="15635" width="15.25" style="156" customWidth="1"/>
    <col min="15636" max="15638" width="3.125" style="156" customWidth="1"/>
    <col min="15639" max="15639" width="15.625" style="156" customWidth="1"/>
    <col min="15640" max="15640" width="4.125" style="156" customWidth="1"/>
    <col min="15641" max="15872" width="9" style="156"/>
    <col min="15873" max="15873" width="3.625" style="156" customWidth="1"/>
    <col min="15874" max="15874" width="4.5" style="156" customWidth="1"/>
    <col min="15875" max="15875" width="6.875" style="156" customWidth="1"/>
    <col min="15876" max="15876" width="15.625" style="156" customWidth="1"/>
    <col min="15877" max="15879" width="3.125" style="156" customWidth="1"/>
    <col min="15880" max="15881" width="15.625" style="156" customWidth="1"/>
    <col min="15882" max="15884" width="3.125" style="156" customWidth="1"/>
    <col min="15885" max="15885" width="15.625" style="156" customWidth="1"/>
    <col min="15886" max="15886" width="15.25" style="156" customWidth="1"/>
    <col min="15887" max="15889" width="3.125" style="156" customWidth="1"/>
    <col min="15890" max="15890" width="15.625" style="156" customWidth="1"/>
    <col min="15891" max="15891" width="15.25" style="156" customWidth="1"/>
    <col min="15892" max="15894" width="3.125" style="156" customWidth="1"/>
    <col min="15895" max="15895" width="15.625" style="156" customWidth="1"/>
    <col min="15896" max="15896" width="4.125" style="156" customWidth="1"/>
    <col min="15897" max="16128" width="9" style="156"/>
    <col min="16129" max="16129" width="3.625" style="156" customWidth="1"/>
    <col min="16130" max="16130" width="4.5" style="156" customWidth="1"/>
    <col min="16131" max="16131" width="6.875" style="156" customWidth="1"/>
    <col min="16132" max="16132" width="15.625" style="156" customWidth="1"/>
    <col min="16133" max="16135" width="3.125" style="156" customWidth="1"/>
    <col min="16136" max="16137" width="15.625" style="156" customWidth="1"/>
    <col min="16138" max="16140" width="3.125" style="156" customWidth="1"/>
    <col min="16141" max="16141" width="15.625" style="156" customWidth="1"/>
    <col min="16142" max="16142" width="15.25" style="156" customWidth="1"/>
    <col min="16143" max="16145" width="3.125" style="156" customWidth="1"/>
    <col min="16146" max="16146" width="15.625" style="156" customWidth="1"/>
    <col min="16147" max="16147" width="15.25" style="156" customWidth="1"/>
    <col min="16148" max="16150" width="3.125" style="156" customWidth="1"/>
    <col min="16151" max="16151" width="15.625" style="156" customWidth="1"/>
    <col min="16152" max="16152" width="4.125" style="156" customWidth="1"/>
    <col min="16153" max="16384" width="9" style="156"/>
  </cols>
  <sheetData>
    <row r="1" spans="1:24" ht="14.25" thickBot="1">
      <c r="A1" s="154"/>
      <c r="B1" s="154"/>
      <c r="C1" s="154"/>
      <c r="D1" s="154"/>
      <c r="E1" s="155" t="s">
        <v>82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1:24">
      <c r="A2" s="154"/>
      <c r="B2" s="420"/>
      <c r="C2" s="421"/>
      <c r="D2" s="227" t="str">
        <f>'7部'!A1</f>
        <v>2016年度秋季リーグ戦【7部】Aブロック</v>
      </c>
      <c r="E2" s="228"/>
      <c r="F2" s="228"/>
      <c r="G2" s="228"/>
      <c r="H2" s="228"/>
      <c r="I2" s="228"/>
      <c r="J2" s="228"/>
      <c r="K2" s="228"/>
      <c r="L2" s="228"/>
      <c r="M2" s="229"/>
      <c r="N2" s="157" t="str">
        <f>'7部'!K1</f>
        <v>2016年度秋季リーグ戦【7部】Bブロック</v>
      </c>
      <c r="O2" s="158"/>
      <c r="P2" s="158"/>
      <c r="Q2" s="158"/>
      <c r="R2" s="158"/>
      <c r="S2" s="158"/>
      <c r="T2" s="158"/>
      <c r="U2" s="158"/>
      <c r="V2" s="158"/>
      <c r="W2" s="159"/>
      <c r="X2" s="160"/>
    </row>
    <row r="3" spans="1:24" ht="14.25" thickBot="1">
      <c r="A3" s="154"/>
      <c r="B3" s="161" t="s">
        <v>83</v>
      </c>
      <c r="C3" s="162"/>
      <c r="D3" s="163" t="s">
        <v>84</v>
      </c>
      <c r="E3" s="164"/>
      <c r="F3" s="164"/>
      <c r="G3" s="164"/>
      <c r="H3" s="164"/>
      <c r="I3" s="164" t="s">
        <v>85</v>
      </c>
      <c r="J3" s="164"/>
      <c r="K3" s="164"/>
      <c r="L3" s="164"/>
      <c r="M3" s="165"/>
      <c r="N3" s="163" t="s">
        <v>86</v>
      </c>
      <c r="O3" s="164"/>
      <c r="P3" s="164"/>
      <c r="Q3" s="164"/>
      <c r="R3" s="164"/>
      <c r="S3" s="164" t="s">
        <v>87</v>
      </c>
      <c r="T3" s="164"/>
      <c r="U3" s="164"/>
      <c r="V3" s="164"/>
      <c r="W3" s="165"/>
      <c r="X3" s="154"/>
    </row>
    <row r="4" spans="1:24" ht="14.25" thickBot="1">
      <c r="A4" s="154"/>
      <c r="B4" s="422" t="s">
        <v>88</v>
      </c>
      <c r="C4" s="423"/>
      <c r="D4" s="231" t="str">
        <f>H28秋順位!F61</f>
        <v>TBC</v>
      </c>
      <c r="E4" s="232">
        <f>IF(D26&lt;4,0,1)</f>
        <v>1</v>
      </c>
      <c r="F4" s="233"/>
      <c r="G4" s="234">
        <f>IF(H26&lt;4,0,1)</f>
        <v>0</v>
      </c>
      <c r="H4" s="172" t="str">
        <f>H28秋順位!F63</f>
        <v>ウィングス</v>
      </c>
      <c r="I4" s="231" t="str">
        <f>H28秋順位!F62</f>
        <v>ビーキューブ</v>
      </c>
      <c r="J4" s="233">
        <f>IF(I26&lt;4,0,1)</f>
        <v>1</v>
      </c>
      <c r="K4" s="233"/>
      <c r="L4" s="234">
        <f>IF(M26&lt;4,0,1)</f>
        <v>0</v>
      </c>
      <c r="M4" s="173" t="str">
        <f>H28秋順位!F64</f>
        <v>ガイアバドミントンクラブ</v>
      </c>
      <c r="N4" s="231" t="str">
        <f>H28秋順位!H61</f>
        <v>Shuttle　Friends</v>
      </c>
      <c r="O4" s="232">
        <f>IF(N26&lt;4,0,1)</f>
        <v>0</v>
      </c>
      <c r="P4" s="233"/>
      <c r="Q4" s="234">
        <f>IF(R26&lt;4,0,1)</f>
        <v>1</v>
      </c>
      <c r="R4" s="172" t="str">
        <f>H28秋順位!H63</f>
        <v>上酒林</v>
      </c>
      <c r="S4" s="231" t="str">
        <f>H28秋順位!H62</f>
        <v>社会人土曜クラブ</v>
      </c>
      <c r="T4" s="232">
        <f>IF(S26&lt;4,0,1)</f>
        <v>0</v>
      </c>
      <c r="U4" s="233"/>
      <c r="V4" s="234">
        <f>IF(W26&lt;4,0,1)</f>
        <v>1</v>
      </c>
      <c r="W4" s="173" t="str">
        <f>H28秋順位!H64</f>
        <v>ヨコハマドンキーズ</v>
      </c>
      <c r="X4" s="154"/>
    </row>
    <row r="5" spans="1:24">
      <c r="A5" s="154"/>
      <c r="B5" s="369"/>
      <c r="C5" s="370"/>
      <c r="D5" s="352">
        <f>IF(E5&gt;G5,1,0)+IF(E6&gt;G6,1,0)+IF(E7&gt;G7,1,0)</f>
        <v>2</v>
      </c>
      <c r="E5" s="353">
        <v>19</v>
      </c>
      <c r="F5" s="354" t="s">
        <v>89</v>
      </c>
      <c r="G5" s="355">
        <v>21</v>
      </c>
      <c r="H5" s="356">
        <f>IF(E5&lt;G5,1,0)+IF(E6&lt;G6,1,0)+IF(E7&lt;G7,1,0)</f>
        <v>1</v>
      </c>
      <c r="I5" s="352">
        <f t="shared" ref="I5" si="0">IF(J5&gt;L5,1,0)+IF(J6&gt;L6,1,0)+IF(J7&gt;L7,1,0)</f>
        <v>2</v>
      </c>
      <c r="J5" s="353">
        <v>21</v>
      </c>
      <c r="K5" s="354" t="s">
        <v>89</v>
      </c>
      <c r="L5" s="355">
        <v>14</v>
      </c>
      <c r="M5" s="356">
        <f t="shared" ref="M5" si="1">IF(J5&lt;L5,1,0)+IF(J6&lt;L6,1,0)+IF(J7&lt;L7,1,0)</f>
        <v>1</v>
      </c>
      <c r="N5" s="352">
        <f t="shared" ref="N5" si="2">IF(O5&gt;Q5,1,0)+IF(O6&gt;Q6,1,0)+IF(O7&gt;Q7,1,0)</f>
        <v>2</v>
      </c>
      <c r="O5" s="353">
        <v>21</v>
      </c>
      <c r="P5" s="354" t="s">
        <v>89</v>
      </c>
      <c r="Q5" s="355">
        <v>16</v>
      </c>
      <c r="R5" s="356">
        <f t="shared" ref="R5" si="3">IF(O5&lt;Q5,1,0)+IF(O6&lt;Q6,1,0)+IF(O7&lt;Q7,1,0)</f>
        <v>0</v>
      </c>
      <c r="S5" s="352">
        <f t="shared" ref="S5" si="4">IF(T5&gt;V5,1,0)+IF(T6&gt;V6,1,0)+IF(T7&gt;V7,1,0)</f>
        <v>2</v>
      </c>
      <c r="T5" s="353">
        <v>21</v>
      </c>
      <c r="U5" s="354" t="s">
        <v>89</v>
      </c>
      <c r="V5" s="355">
        <v>16</v>
      </c>
      <c r="W5" s="357">
        <f t="shared" ref="W5" si="5">IF(T5&lt;V5,1,0)+IF(T6&lt;V6,1,0)+IF(T7&lt;V7,1,0)</f>
        <v>0</v>
      </c>
      <c r="X5" s="154"/>
    </row>
    <row r="6" spans="1:24">
      <c r="A6" s="154"/>
      <c r="B6" s="174" t="s">
        <v>90</v>
      </c>
      <c r="C6" s="300"/>
      <c r="D6" s="342" t="s">
        <v>715</v>
      </c>
      <c r="E6" s="343">
        <v>21</v>
      </c>
      <c r="F6" s="344" t="s">
        <v>89</v>
      </c>
      <c r="G6" s="345">
        <v>15</v>
      </c>
      <c r="H6" s="346" t="s">
        <v>724</v>
      </c>
      <c r="I6" s="342" t="s">
        <v>730</v>
      </c>
      <c r="J6" s="343">
        <v>16</v>
      </c>
      <c r="K6" s="344" t="s">
        <v>89</v>
      </c>
      <c r="L6" s="345">
        <v>21</v>
      </c>
      <c r="M6" s="346" t="s">
        <v>736</v>
      </c>
      <c r="N6" s="342" t="s">
        <v>430</v>
      </c>
      <c r="O6" s="343">
        <v>21</v>
      </c>
      <c r="P6" s="344" t="s">
        <v>89</v>
      </c>
      <c r="Q6" s="345">
        <v>13</v>
      </c>
      <c r="R6" s="346" t="s">
        <v>436</v>
      </c>
      <c r="S6" s="342" t="s">
        <v>755</v>
      </c>
      <c r="T6" s="343">
        <v>21</v>
      </c>
      <c r="U6" s="344" t="s">
        <v>89</v>
      </c>
      <c r="V6" s="345">
        <v>19</v>
      </c>
      <c r="W6" s="358" t="s">
        <v>763</v>
      </c>
      <c r="X6" s="154"/>
    </row>
    <row r="7" spans="1:24">
      <c r="A7" s="154"/>
      <c r="B7" s="174"/>
      <c r="C7" s="301"/>
      <c r="D7" s="347" t="s">
        <v>716</v>
      </c>
      <c r="E7" s="348">
        <v>21</v>
      </c>
      <c r="F7" s="349" t="s">
        <v>89</v>
      </c>
      <c r="G7" s="350">
        <v>11</v>
      </c>
      <c r="H7" s="351" t="s">
        <v>725</v>
      </c>
      <c r="I7" s="347" t="s">
        <v>731</v>
      </c>
      <c r="J7" s="348">
        <v>21</v>
      </c>
      <c r="K7" s="349" t="s">
        <v>89</v>
      </c>
      <c r="L7" s="350">
        <v>14</v>
      </c>
      <c r="M7" s="351" t="s">
        <v>737</v>
      </c>
      <c r="N7" s="347" t="s">
        <v>431</v>
      </c>
      <c r="O7" s="348"/>
      <c r="P7" s="349" t="s">
        <v>89</v>
      </c>
      <c r="Q7" s="350"/>
      <c r="R7" s="351" t="s">
        <v>437</v>
      </c>
      <c r="S7" s="347" t="s">
        <v>756</v>
      </c>
      <c r="T7" s="348"/>
      <c r="U7" s="349" t="s">
        <v>89</v>
      </c>
      <c r="V7" s="350"/>
      <c r="W7" s="359" t="s">
        <v>764</v>
      </c>
      <c r="X7" s="154"/>
    </row>
    <row r="8" spans="1:24">
      <c r="A8" s="154"/>
      <c r="B8" s="176"/>
      <c r="C8" s="300"/>
      <c r="D8" s="337">
        <f>IF(E8&gt;G8,1,0)+IF(E9&gt;G9,1,0)+IF(E10&gt;G10,1,0)</f>
        <v>0</v>
      </c>
      <c r="E8" s="338">
        <v>14</v>
      </c>
      <c r="F8" s="339" t="s">
        <v>89</v>
      </c>
      <c r="G8" s="340">
        <v>21</v>
      </c>
      <c r="H8" s="341">
        <f>IF(E8&lt;G8,1,0)+IF(E9&lt;G9,1,0)+IF(E10&lt;G10,1,0)</f>
        <v>2</v>
      </c>
      <c r="I8" s="337">
        <f t="shared" ref="I8" si="6">IF(J8&gt;L8,1,0)+IF(J9&gt;L9,1,0)+IF(J10&gt;L10,1,0)</f>
        <v>2</v>
      </c>
      <c r="J8" s="338">
        <v>23</v>
      </c>
      <c r="K8" s="339" t="s">
        <v>89</v>
      </c>
      <c r="L8" s="340">
        <v>21</v>
      </c>
      <c r="M8" s="341">
        <f t="shared" ref="M8" si="7">IF(J8&lt;L8,1,0)+IF(J9&lt;L9,1,0)+IF(J10&lt;L10,1,0)</f>
        <v>0</v>
      </c>
      <c r="N8" s="337">
        <f t="shared" ref="N8" si="8">IF(O8&gt;Q8,1,0)+IF(O9&gt;Q9,1,0)+IF(O10&gt;Q10,1,0)</f>
        <v>2</v>
      </c>
      <c r="O8" s="338">
        <v>21</v>
      </c>
      <c r="P8" s="339" t="s">
        <v>89</v>
      </c>
      <c r="Q8" s="340">
        <v>7</v>
      </c>
      <c r="R8" s="341">
        <f t="shared" ref="R8" si="9">IF(O8&lt;Q8,1,0)+IF(O9&lt;Q9,1,0)+IF(O10&lt;Q10,1,0)</f>
        <v>0</v>
      </c>
      <c r="S8" s="337">
        <f t="shared" ref="S8" si="10">IF(T8&gt;V8,1,0)+IF(T9&gt;V9,1,0)+IF(T10&gt;V10,1,0)</f>
        <v>0</v>
      </c>
      <c r="T8" s="338">
        <v>16</v>
      </c>
      <c r="U8" s="339" t="s">
        <v>89</v>
      </c>
      <c r="V8" s="340">
        <v>21</v>
      </c>
      <c r="W8" s="360">
        <f t="shared" ref="W8" si="11">IF(T8&lt;V8,1,0)+IF(T9&lt;V9,1,0)+IF(T10&lt;V10,1,0)</f>
        <v>2</v>
      </c>
      <c r="X8" s="154"/>
    </row>
    <row r="9" spans="1:24">
      <c r="A9" s="154"/>
      <c r="B9" s="174" t="s">
        <v>91</v>
      </c>
      <c r="C9" s="300"/>
      <c r="D9" s="342" t="s">
        <v>717</v>
      </c>
      <c r="E9" s="343">
        <v>19</v>
      </c>
      <c r="F9" s="344" t="s">
        <v>89</v>
      </c>
      <c r="G9" s="345">
        <v>21</v>
      </c>
      <c r="H9" s="346" t="s">
        <v>726</v>
      </c>
      <c r="I9" s="342" t="s">
        <v>732</v>
      </c>
      <c r="J9" s="343">
        <v>21</v>
      </c>
      <c r="K9" s="344" t="s">
        <v>89</v>
      </c>
      <c r="L9" s="345">
        <v>15</v>
      </c>
      <c r="M9" s="346" t="s">
        <v>738</v>
      </c>
      <c r="N9" s="342" t="s">
        <v>432</v>
      </c>
      <c r="O9" s="343">
        <v>21</v>
      </c>
      <c r="P9" s="344" t="s">
        <v>89</v>
      </c>
      <c r="Q9" s="345">
        <v>9</v>
      </c>
      <c r="R9" s="346" t="s">
        <v>438</v>
      </c>
      <c r="S9" s="342" t="s">
        <v>757</v>
      </c>
      <c r="T9" s="343">
        <v>20</v>
      </c>
      <c r="U9" s="344" t="s">
        <v>89</v>
      </c>
      <c r="V9" s="345">
        <v>22</v>
      </c>
      <c r="W9" s="358" t="s">
        <v>765</v>
      </c>
      <c r="X9" s="154"/>
    </row>
    <row r="10" spans="1:24">
      <c r="A10" s="154"/>
      <c r="B10" s="174"/>
      <c r="C10" s="300"/>
      <c r="D10" s="347" t="s">
        <v>718</v>
      </c>
      <c r="E10" s="348"/>
      <c r="F10" s="349" t="s">
        <v>89</v>
      </c>
      <c r="G10" s="350"/>
      <c r="H10" s="351" t="s">
        <v>727</v>
      </c>
      <c r="I10" s="347" t="s">
        <v>733</v>
      </c>
      <c r="J10" s="348"/>
      <c r="K10" s="349" t="s">
        <v>89</v>
      </c>
      <c r="L10" s="350"/>
      <c r="M10" s="351" t="s">
        <v>739</v>
      </c>
      <c r="N10" s="347" t="s">
        <v>428</v>
      </c>
      <c r="O10" s="348"/>
      <c r="P10" s="349" t="s">
        <v>89</v>
      </c>
      <c r="Q10" s="350"/>
      <c r="R10" s="351" t="s">
        <v>439</v>
      </c>
      <c r="S10" s="347" t="s">
        <v>758</v>
      </c>
      <c r="T10" s="348"/>
      <c r="U10" s="349" t="s">
        <v>89</v>
      </c>
      <c r="V10" s="350"/>
      <c r="W10" s="359" t="s">
        <v>766</v>
      </c>
      <c r="X10" s="154"/>
    </row>
    <row r="11" spans="1:24">
      <c r="A11" s="154"/>
      <c r="B11" s="176"/>
      <c r="C11" s="302"/>
      <c r="D11" s="337">
        <f>IF(E11&gt;G11,1,0)+IF(E12&gt;G12,1,0)+IF(E13&gt;G13,1,0)</f>
        <v>2</v>
      </c>
      <c r="E11" s="338">
        <v>21</v>
      </c>
      <c r="F11" s="339" t="s">
        <v>89</v>
      </c>
      <c r="G11" s="340">
        <v>6</v>
      </c>
      <c r="H11" s="341">
        <f>IF(E11&lt;G11,1,0)+IF(E12&lt;G12,1,0)+IF(E13&lt;G13,1,0)</f>
        <v>0</v>
      </c>
      <c r="I11" s="337">
        <f t="shared" ref="I11" si="12">IF(J11&gt;L11,1,0)+IF(J12&gt;L12,1,0)+IF(J13&gt;L13,1,0)</f>
        <v>2</v>
      </c>
      <c r="J11" s="338">
        <v>23</v>
      </c>
      <c r="K11" s="339" t="s">
        <v>89</v>
      </c>
      <c r="L11" s="340">
        <v>21</v>
      </c>
      <c r="M11" s="341">
        <f t="shared" ref="M11" si="13">IF(J11&lt;L11,1,0)+IF(J12&lt;L12,1,0)+IF(J13&lt;L13,1,0)</f>
        <v>0</v>
      </c>
      <c r="N11" s="337">
        <f t="shared" ref="N11" si="14">IF(O11&gt;Q11,1,0)+IF(O12&gt;Q12,1,0)+IF(O13&gt;Q13,1,0)</f>
        <v>1</v>
      </c>
      <c r="O11" s="338">
        <v>21</v>
      </c>
      <c r="P11" s="339" t="s">
        <v>89</v>
      </c>
      <c r="Q11" s="340">
        <v>12</v>
      </c>
      <c r="R11" s="341">
        <f t="shared" ref="R11" si="15">IF(O11&lt;Q11,1,0)+IF(O12&lt;Q12,1,0)+IF(O13&lt;Q13,1,0)</f>
        <v>2</v>
      </c>
      <c r="S11" s="337">
        <f t="shared" ref="S11" si="16">IF(T11&gt;V11,1,0)+IF(T12&gt;V12,1,0)+IF(T13&gt;V13,1,0)</f>
        <v>2</v>
      </c>
      <c r="T11" s="338">
        <v>21</v>
      </c>
      <c r="U11" s="339" t="s">
        <v>89</v>
      </c>
      <c r="V11" s="340">
        <v>10</v>
      </c>
      <c r="W11" s="360">
        <f t="shared" ref="W11" si="17">IF(T11&lt;V11,1,0)+IF(T12&lt;V12,1,0)+IF(T13&lt;V13,1,0)</f>
        <v>0</v>
      </c>
      <c r="X11" s="178"/>
    </row>
    <row r="12" spans="1:24">
      <c r="A12" s="154"/>
      <c r="B12" s="174" t="s">
        <v>92</v>
      </c>
      <c r="C12" s="300"/>
      <c r="D12" s="342" t="s">
        <v>719</v>
      </c>
      <c r="E12" s="343">
        <v>21</v>
      </c>
      <c r="F12" s="344" t="s">
        <v>89</v>
      </c>
      <c r="G12" s="345">
        <v>10</v>
      </c>
      <c r="H12" s="346" t="s">
        <v>728</v>
      </c>
      <c r="I12" s="342" t="s">
        <v>731</v>
      </c>
      <c r="J12" s="343">
        <v>22</v>
      </c>
      <c r="K12" s="344" t="s">
        <v>89</v>
      </c>
      <c r="L12" s="345">
        <v>20</v>
      </c>
      <c r="M12" s="346" t="s">
        <v>740</v>
      </c>
      <c r="N12" s="342" t="s">
        <v>431</v>
      </c>
      <c r="O12" s="343">
        <v>14</v>
      </c>
      <c r="P12" s="344" t="s">
        <v>89</v>
      </c>
      <c r="Q12" s="345">
        <v>21</v>
      </c>
      <c r="R12" s="346" t="s">
        <v>440</v>
      </c>
      <c r="S12" s="342" t="s">
        <v>759</v>
      </c>
      <c r="T12" s="343">
        <v>21</v>
      </c>
      <c r="U12" s="344" t="s">
        <v>89</v>
      </c>
      <c r="V12" s="345">
        <v>17</v>
      </c>
      <c r="W12" s="358" t="s">
        <v>767</v>
      </c>
      <c r="X12" s="178"/>
    </row>
    <row r="13" spans="1:24">
      <c r="A13" s="154"/>
      <c r="B13" s="179"/>
      <c r="C13" s="301"/>
      <c r="D13" s="347"/>
      <c r="E13" s="348"/>
      <c r="F13" s="349" t="s">
        <v>89</v>
      </c>
      <c r="G13" s="350"/>
      <c r="H13" s="351"/>
      <c r="I13" s="347"/>
      <c r="J13" s="348"/>
      <c r="K13" s="349" t="s">
        <v>89</v>
      </c>
      <c r="L13" s="350"/>
      <c r="M13" s="351"/>
      <c r="N13" s="347"/>
      <c r="O13" s="348">
        <v>20</v>
      </c>
      <c r="P13" s="349" t="s">
        <v>89</v>
      </c>
      <c r="Q13" s="350">
        <v>22</v>
      </c>
      <c r="R13" s="351"/>
      <c r="S13" s="347"/>
      <c r="T13" s="348"/>
      <c r="U13" s="349" t="s">
        <v>89</v>
      </c>
      <c r="V13" s="350"/>
      <c r="W13" s="359"/>
      <c r="X13" s="178"/>
    </row>
    <row r="14" spans="1:24">
      <c r="A14" s="154"/>
      <c r="B14" s="174"/>
      <c r="C14" s="300"/>
      <c r="D14" s="337">
        <f>IF(E14&gt;G14,1,0)+IF(E15&gt;G15,1,0)+IF(E16&gt;G16,1,0)</f>
        <v>1</v>
      </c>
      <c r="E14" s="338">
        <v>21</v>
      </c>
      <c r="F14" s="339" t="s">
        <v>89</v>
      </c>
      <c r="G14" s="340">
        <v>18</v>
      </c>
      <c r="H14" s="341">
        <f>IF(E14&lt;G14,1,0)+IF(E15&lt;G15,1,0)+IF(E16&lt;G16,1,0)</f>
        <v>2</v>
      </c>
      <c r="I14" s="337">
        <f t="shared" ref="I14" si="18">IF(J14&gt;L14,1,0)+IF(J15&gt;L15,1,0)+IF(J16&gt;L16,1,0)</f>
        <v>0</v>
      </c>
      <c r="J14" s="338">
        <v>13</v>
      </c>
      <c r="K14" s="339" t="s">
        <v>89</v>
      </c>
      <c r="L14" s="340">
        <v>21</v>
      </c>
      <c r="M14" s="341">
        <f t="shared" ref="M14" si="19">IF(J14&lt;L14,1,0)+IF(J15&lt;L15,1,0)+IF(J16&lt;L16,1,0)</f>
        <v>2</v>
      </c>
      <c r="N14" s="337">
        <f t="shared" ref="N14" si="20">IF(O14&gt;Q14,1,0)+IF(O15&gt;Q15,1,0)+IF(O16&gt;Q16,1,0)</f>
        <v>0</v>
      </c>
      <c r="O14" s="338">
        <v>14</v>
      </c>
      <c r="P14" s="339" t="s">
        <v>89</v>
      </c>
      <c r="Q14" s="340">
        <v>21</v>
      </c>
      <c r="R14" s="341">
        <f t="shared" ref="R14" si="21">IF(O14&lt;Q14,1,0)+IF(O15&lt;Q15,1,0)+IF(O16&lt;Q16,1,0)</f>
        <v>2</v>
      </c>
      <c r="S14" s="337">
        <f t="shared" ref="S14" si="22">IF(T14&gt;V14,1,0)+IF(T15&gt;V15,1,0)+IF(T16&gt;V16,1,0)</f>
        <v>2</v>
      </c>
      <c r="T14" s="338">
        <v>21</v>
      </c>
      <c r="U14" s="339" t="s">
        <v>89</v>
      </c>
      <c r="V14" s="340">
        <v>14</v>
      </c>
      <c r="W14" s="360">
        <f t="shared" ref="W14" si="23">IF(T14&lt;V14,1,0)+IF(T15&lt;V15,1,0)+IF(T16&lt;V16,1,0)</f>
        <v>0</v>
      </c>
      <c r="X14" s="178"/>
    </row>
    <row r="15" spans="1:24">
      <c r="A15" s="154"/>
      <c r="B15" s="174" t="s">
        <v>93</v>
      </c>
      <c r="C15" s="300"/>
      <c r="D15" s="342" t="s">
        <v>715</v>
      </c>
      <c r="E15" s="343">
        <v>17</v>
      </c>
      <c r="F15" s="344" t="s">
        <v>89</v>
      </c>
      <c r="G15" s="345">
        <v>21</v>
      </c>
      <c r="H15" s="346" t="s">
        <v>729</v>
      </c>
      <c r="I15" s="342" t="s">
        <v>730</v>
      </c>
      <c r="J15" s="343">
        <v>19</v>
      </c>
      <c r="K15" s="344" t="s">
        <v>89</v>
      </c>
      <c r="L15" s="345">
        <v>21</v>
      </c>
      <c r="M15" s="346" t="s">
        <v>741</v>
      </c>
      <c r="N15" s="342" t="s">
        <v>433</v>
      </c>
      <c r="O15" s="343">
        <v>16</v>
      </c>
      <c r="P15" s="344" t="s">
        <v>89</v>
      </c>
      <c r="Q15" s="345">
        <v>21</v>
      </c>
      <c r="R15" s="346" t="s">
        <v>441</v>
      </c>
      <c r="S15" s="342" t="s">
        <v>760</v>
      </c>
      <c r="T15" s="343">
        <v>21</v>
      </c>
      <c r="U15" s="344" t="s">
        <v>89</v>
      </c>
      <c r="V15" s="345">
        <v>17</v>
      </c>
      <c r="W15" s="358" t="s">
        <v>768</v>
      </c>
      <c r="X15" s="178"/>
    </row>
    <row r="16" spans="1:24">
      <c r="A16" s="154"/>
      <c r="B16" s="174"/>
      <c r="C16" s="300"/>
      <c r="D16" s="347" t="s">
        <v>720</v>
      </c>
      <c r="E16" s="348">
        <v>20</v>
      </c>
      <c r="F16" s="349" t="s">
        <v>89</v>
      </c>
      <c r="G16" s="350">
        <v>22</v>
      </c>
      <c r="H16" s="351" t="s">
        <v>726</v>
      </c>
      <c r="I16" s="347" t="s">
        <v>732</v>
      </c>
      <c r="J16" s="348"/>
      <c r="K16" s="349" t="s">
        <v>89</v>
      </c>
      <c r="L16" s="350"/>
      <c r="M16" s="351" t="s">
        <v>738</v>
      </c>
      <c r="N16" s="347" t="s">
        <v>434</v>
      </c>
      <c r="O16" s="348"/>
      <c r="P16" s="349" t="s">
        <v>89</v>
      </c>
      <c r="Q16" s="350"/>
      <c r="R16" s="351" t="s">
        <v>442</v>
      </c>
      <c r="S16" s="347" t="s">
        <v>757</v>
      </c>
      <c r="T16" s="348"/>
      <c r="U16" s="349" t="s">
        <v>89</v>
      </c>
      <c r="V16" s="350"/>
      <c r="W16" s="359" t="s">
        <v>766</v>
      </c>
      <c r="X16" s="178"/>
    </row>
    <row r="17" spans="1:24">
      <c r="A17" s="154"/>
      <c r="B17" s="176"/>
      <c r="C17" s="302"/>
      <c r="D17" s="337">
        <f>IF(E17&gt;G17,1,0)+IF(E18&gt;G18,1,0)+IF(E19&gt;G19,1,0)</f>
        <v>2</v>
      </c>
      <c r="E17" s="338">
        <v>21</v>
      </c>
      <c r="F17" s="339" t="s">
        <v>89</v>
      </c>
      <c r="G17" s="340">
        <v>17</v>
      </c>
      <c r="H17" s="341">
        <f>IF(E17&lt;G17,1,0)+IF(E18&lt;G18,1,0)+IF(E19&lt;G19,1,0)</f>
        <v>0</v>
      </c>
      <c r="I17" s="337">
        <f t="shared" ref="I17" si="24">IF(J17&gt;L17,1,0)+IF(J18&gt;L18,1,0)+IF(J19&gt;L19,1,0)</f>
        <v>2</v>
      </c>
      <c r="J17" s="338">
        <v>21</v>
      </c>
      <c r="K17" s="339" t="s">
        <v>89</v>
      </c>
      <c r="L17" s="340">
        <v>12</v>
      </c>
      <c r="M17" s="341">
        <f t="shared" ref="M17" si="25">IF(J17&lt;L17,1,0)+IF(J18&lt;L18,1,0)+IF(J19&lt;L19,1,0)</f>
        <v>0</v>
      </c>
      <c r="N17" s="337">
        <f t="shared" ref="N17" si="26">IF(O17&gt;Q17,1,0)+IF(O18&gt;Q18,1,0)+IF(O19&gt;Q19,1,0)</f>
        <v>0</v>
      </c>
      <c r="O17" s="338">
        <v>14</v>
      </c>
      <c r="P17" s="339" t="s">
        <v>89</v>
      </c>
      <c r="Q17" s="340">
        <v>21</v>
      </c>
      <c r="R17" s="341">
        <f t="shared" ref="R17" si="27">IF(O17&lt;Q17,1,0)+IF(O18&lt;Q18,1,0)+IF(O19&lt;Q19,1,0)</f>
        <v>2</v>
      </c>
      <c r="S17" s="337">
        <f t="shared" ref="S17" si="28">IF(T17&gt;V17,1,0)+IF(T18&gt;V18,1,0)+IF(T19&gt;V19,1,0)</f>
        <v>1</v>
      </c>
      <c r="T17" s="338">
        <v>21</v>
      </c>
      <c r="U17" s="339" t="s">
        <v>89</v>
      </c>
      <c r="V17" s="340">
        <v>18</v>
      </c>
      <c r="W17" s="360">
        <f t="shared" ref="W17" si="29">IF(T17&lt;V17,1,0)+IF(T18&lt;V18,1,0)+IF(T19&lt;V19,1,0)</f>
        <v>2</v>
      </c>
      <c r="X17" s="178"/>
    </row>
    <row r="18" spans="1:24">
      <c r="A18" s="154"/>
      <c r="B18" s="174" t="s">
        <v>94</v>
      </c>
      <c r="C18" s="300"/>
      <c r="D18" s="342" t="s">
        <v>716</v>
      </c>
      <c r="E18" s="343">
        <v>21</v>
      </c>
      <c r="F18" s="344" t="s">
        <v>89</v>
      </c>
      <c r="G18" s="345">
        <v>18</v>
      </c>
      <c r="H18" s="346" t="s">
        <v>724</v>
      </c>
      <c r="I18" s="342" t="s">
        <v>734</v>
      </c>
      <c r="J18" s="343">
        <v>21</v>
      </c>
      <c r="K18" s="344" t="s">
        <v>89</v>
      </c>
      <c r="L18" s="345">
        <v>16</v>
      </c>
      <c r="M18" s="346" t="s">
        <v>742</v>
      </c>
      <c r="N18" s="342" t="s">
        <v>430</v>
      </c>
      <c r="O18" s="343">
        <v>9</v>
      </c>
      <c r="P18" s="344" t="s">
        <v>89</v>
      </c>
      <c r="Q18" s="345">
        <v>21</v>
      </c>
      <c r="R18" s="346" t="s">
        <v>437</v>
      </c>
      <c r="S18" s="342" t="s">
        <v>761</v>
      </c>
      <c r="T18" s="343">
        <v>12</v>
      </c>
      <c r="U18" s="344" t="s">
        <v>89</v>
      </c>
      <c r="V18" s="345">
        <v>21</v>
      </c>
      <c r="W18" s="358" t="s">
        <v>764</v>
      </c>
      <c r="X18" s="178"/>
    </row>
    <row r="19" spans="1:24">
      <c r="A19" s="154"/>
      <c r="B19" s="179"/>
      <c r="C19" s="301"/>
      <c r="D19" s="347"/>
      <c r="E19" s="348"/>
      <c r="F19" s="349" t="s">
        <v>89</v>
      </c>
      <c r="G19" s="350"/>
      <c r="H19" s="351"/>
      <c r="I19" s="347"/>
      <c r="J19" s="348"/>
      <c r="K19" s="349" t="s">
        <v>89</v>
      </c>
      <c r="L19" s="350"/>
      <c r="M19" s="351"/>
      <c r="N19" s="347"/>
      <c r="O19" s="348"/>
      <c r="P19" s="349" t="s">
        <v>89</v>
      </c>
      <c r="Q19" s="350"/>
      <c r="R19" s="351"/>
      <c r="S19" s="347"/>
      <c r="T19" s="348">
        <v>7</v>
      </c>
      <c r="U19" s="349" t="s">
        <v>89</v>
      </c>
      <c r="V19" s="350">
        <v>21</v>
      </c>
      <c r="W19" s="359"/>
      <c r="X19" s="178"/>
    </row>
    <row r="20" spans="1:24">
      <c r="A20" s="154"/>
      <c r="B20" s="174"/>
      <c r="C20" s="300"/>
      <c r="D20" s="337">
        <f>IF(E20&gt;G20,1,0)+IF(E21&gt;G21,1,0)+IF(E22&gt;G22,1,0)</f>
        <v>2</v>
      </c>
      <c r="E20" s="338">
        <v>21</v>
      </c>
      <c r="F20" s="339" t="s">
        <v>89</v>
      </c>
      <c r="G20" s="340">
        <v>11</v>
      </c>
      <c r="H20" s="341">
        <f>IF(E20&lt;G20,1,0)+IF(E21&lt;G21,1,0)+IF(E22&lt;G22,1,0)</f>
        <v>0</v>
      </c>
      <c r="I20" s="337">
        <f t="shared" ref="I20" si="30">IF(J20&gt;L20,1,0)+IF(J21&gt;L21,1,0)+IF(J22&gt;L22,1,0)</f>
        <v>0</v>
      </c>
      <c r="J20" s="338">
        <v>11</v>
      </c>
      <c r="K20" s="339" t="s">
        <v>89</v>
      </c>
      <c r="L20" s="340">
        <v>21</v>
      </c>
      <c r="M20" s="341">
        <f t="shared" ref="M20" si="31">IF(J20&lt;L20,1,0)+IF(J21&lt;L21,1,0)+IF(J22&lt;L22,1,0)</f>
        <v>2</v>
      </c>
      <c r="N20" s="337">
        <f t="shared" ref="N20" si="32">IF(O20&gt;Q20,1,0)+IF(O21&gt;Q21,1,0)+IF(O22&gt;Q22,1,0)</f>
        <v>1</v>
      </c>
      <c r="O20" s="338">
        <v>20</v>
      </c>
      <c r="P20" s="339" t="s">
        <v>89</v>
      </c>
      <c r="Q20" s="340">
        <v>22</v>
      </c>
      <c r="R20" s="341">
        <f t="shared" ref="R20" si="33">IF(O20&lt;Q20,1,0)+IF(O21&lt;Q21,1,0)+IF(O22&lt;Q22,1,0)</f>
        <v>2</v>
      </c>
      <c r="S20" s="337">
        <f t="shared" ref="S20" si="34">IF(T20&gt;V20,1,0)+IF(T21&gt;V21,1,0)+IF(T22&gt;V22,1,0)</f>
        <v>0</v>
      </c>
      <c r="T20" s="338">
        <v>7</v>
      </c>
      <c r="U20" s="339" t="s">
        <v>89</v>
      </c>
      <c r="V20" s="340">
        <v>21</v>
      </c>
      <c r="W20" s="360">
        <f t="shared" ref="W20" si="35">IF(T20&lt;V20,1,0)+IF(T21&lt;V21,1,0)+IF(T22&lt;V22,1,0)</f>
        <v>2</v>
      </c>
      <c r="X20" s="178"/>
    </row>
    <row r="21" spans="1:24">
      <c r="A21" s="154"/>
      <c r="B21" s="174" t="s">
        <v>95</v>
      </c>
      <c r="C21" s="300"/>
      <c r="D21" s="342" t="s">
        <v>721</v>
      </c>
      <c r="E21" s="343">
        <v>21</v>
      </c>
      <c r="F21" s="344" t="s">
        <v>89</v>
      </c>
      <c r="G21" s="345">
        <v>12</v>
      </c>
      <c r="H21" s="346" t="s">
        <v>727</v>
      </c>
      <c r="I21" s="342" t="s">
        <v>733</v>
      </c>
      <c r="J21" s="343">
        <v>14</v>
      </c>
      <c r="K21" s="344" t="s">
        <v>89</v>
      </c>
      <c r="L21" s="345">
        <v>21</v>
      </c>
      <c r="M21" s="346" t="s">
        <v>739</v>
      </c>
      <c r="N21" s="342" t="s">
        <v>428</v>
      </c>
      <c r="O21" s="343">
        <v>21</v>
      </c>
      <c r="P21" s="344" t="s">
        <v>89</v>
      </c>
      <c r="Q21" s="345">
        <v>19</v>
      </c>
      <c r="R21" s="346" t="s">
        <v>442</v>
      </c>
      <c r="S21" s="342" t="s">
        <v>762</v>
      </c>
      <c r="T21" s="343">
        <v>12</v>
      </c>
      <c r="U21" s="344" t="s">
        <v>89</v>
      </c>
      <c r="V21" s="345">
        <v>21</v>
      </c>
      <c r="W21" s="358" t="s">
        <v>765</v>
      </c>
      <c r="X21" s="178"/>
    </row>
    <row r="22" spans="1:24">
      <c r="A22" s="154"/>
      <c r="B22" s="174"/>
      <c r="C22" s="300"/>
      <c r="D22" s="347"/>
      <c r="E22" s="348"/>
      <c r="F22" s="349" t="s">
        <v>89</v>
      </c>
      <c r="G22" s="350"/>
      <c r="H22" s="351"/>
      <c r="I22" s="347"/>
      <c r="J22" s="348"/>
      <c r="K22" s="349" t="s">
        <v>89</v>
      </c>
      <c r="L22" s="350"/>
      <c r="M22" s="351"/>
      <c r="N22" s="347" t="s">
        <v>429</v>
      </c>
      <c r="O22" s="348">
        <v>1</v>
      </c>
      <c r="P22" s="386" t="s">
        <v>754</v>
      </c>
      <c r="Q22" s="350">
        <v>21</v>
      </c>
      <c r="R22" s="351"/>
      <c r="S22" s="347"/>
      <c r="T22" s="348"/>
      <c r="U22" s="349" t="s">
        <v>89</v>
      </c>
      <c r="V22" s="350"/>
      <c r="W22" s="359"/>
      <c r="X22" s="178"/>
    </row>
    <row r="23" spans="1:24">
      <c r="A23" s="154"/>
      <c r="B23" s="176"/>
      <c r="C23" s="302"/>
      <c r="D23" s="337">
        <f>IF(E23&gt;G23,1,0)+IF(E24&gt;G24,1,0)+IF(E25&gt;G25,1,0)</f>
        <v>2</v>
      </c>
      <c r="E23" s="338">
        <v>21</v>
      </c>
      <c r="F23" s="339" t="s">
        <v>89</v>
      </c>
      <c r="G23" s="340">
        <v>15</v>
      </c>
      <c r="H23" s="341">
        <f>IF(E23&lt;G23,1,0)+IF(E24&lt;G24,1,0)+IF(E25&lt;G25,1,0)</f>
        <v>0</v>
      </c>
      <c r="I23" s="337">
        <f t="shared" ref="I23" si="36">IF(J23&gt;L23,1,0)+IF(J24&gt;L24,1,0)+IF(J25&gt;L25,1,0)</f>
        <v>2</v>
      </c>
      <c r="J23" s="338">
        <v>21</v>
      </c>
      <c r="K23" s="339" t="s">
        <v>89</v>
      </c>
      <c r="L23" s="340">
        <v>5</v>
      </c>
      <c r="M23" s="341">
        <f t="shared" ref="M23" si="37">IF(J23&lt;L23,1,0)+IF(J24&lt;L24,1,0)+IF(J25&lt;L25,1,0)</f>
        <v>0</v>
      </c>
      <c r="N23" s="337">
        <f t="shared" ref="N23" si="38">IF(O23&gt;Q23,1,0)+IF(O24&gt;Q24,1,0)+IF(O25&gt;Q25,1,0)</f>
        <v>0</v>
      </c>
      <c r="O23" s="338">
        <v>14</v>
      </c>
      <c r="P23" s="339" t="s">
        <v>89</v>
      </c>
      <c r="Q23" s="340">
        <v>21</v>
      </c>
      <c r="R23" s="341">
        <f t="shared" ref="R23" si="39">IF(O23&lt;Q23,1,0)+IF(O24&lt;Q24,1,0)+IF(O25&lt;Q25,1,0)</f>
        <v>2</v>
      </c>
      <c r="S23" s="337">
        <f t="shared" ref="S23" si="40">IF(T23&gt;V23,1,0)+IF(T24&gt;V24,1,0)+IF(T25&gt;V25,1,0)</f>
        <v>0</v>
      </c>
      <c r="T23" s="338">
        <v>18</v>
      </c>
      <c r="U23" s="339" t="s">
        <v>89</v>
      </c>
      <c r="V23" s="340">
        <v>21</v>
      </c>
      <c r="W23" s="360">
        <f t="shared" ref="W23" si="41">IF(T23&lt;V23,1,0)+IF(T24&lt;V24,1,0)+IF(T25&lt;V25,1,0)</f>
        <v>2</v>
      </c>
      <c r="X23" s="154"/>
    </row>
    <row r="24" spans="1:24">
      <c r="A24" s="154"/>
      <c r="B24" s="174" t="s">
        <v>96</v>
      </c>
      <c r="C24" s="300"/>
      <c r="D24" s="342" t="s">
        <v>722</v>
      </c>
      <c r="E24" s="343">
        <v>21</v>
      </c>
      <c r="F24" s="344" t="s">
        <v>89</v>
      </c>
      <c r="G24" s="345">
        <v>18</v>
      </c>
      <c r="H24" s="346" t="s">
        <v>728</v>
      </c>
      <c r="I24" s="342" t="s">
        <v>734</v>
      </c>
      <c r="J24" s="343">
        <v>21</v>
      </c>
      <c r="K24" s="344" t="s">
        <v>89</v>
      </c>
      <c r="L24" s="345">
        <v>7</v>
      </c>
      <c r="M24" s="346" t="s">
        <v>743</v>
      </c>
      <c r="N24" s="342" t="s">
        <v>433</v>
      </c>
      <c r="O24" s="343">
        <v>8</v>
      </c>
      <c r="P24" s="344" t="s">
        <v>89</v>
      </c>
      <c r="Q24" s="345">
        <v>21</v>
      </c>
      <c r="R24" s="346" t="s">
        <v>441</v>
      </c>
      <c r="S24" s="342" t="s">
        <v>760</v>
      </c>
      <c r="T24" s="343">
        <v>10</v>
      </c>
      <c r="U24" s="344" t="s">
        <v>89</v>
      </c>
      <c r="V24" s="345">
        <v>21</v>
      </c>
      <c r="W24" s="358" t="s">
        <v>768</v>
      </c>
      <c r="X24" s="154"/>
    </row>
    <row r="25" spans="1:24" ht="14.25" thickBot="1">
      <c r="A25" s="154"/>
      <c r="B25" s="193"/>
      <c r="C25" s="303"/>
      <c r="D25" s="361" t="s">
        <v>723</v>
      </c>
      <c r="E25" s="362"/>
      <c r="F25" s="363" t="s">
        <v>89</v>
      </c>
      <c r="G25" s="364"/>
      <c r="H25" s="365" t="s">
        <v>729</v>
      </c>
      <c r="I25" s="361" t="s">
        <v>735</v>
      </c>
      <c r="J25" s="362"/>
      <c r="K25" s="363" t="s">
        <v>89</v>
      </c>
      <c r="L25" s="364"/>
      <c r="M25" s="365" t="s">
        <v>744</v>
      </c>
      <c r="N25" s="361" t="s">
        <v>435</v>
      </c>
      <c r="O25" s="362"/>
      <c r="P25" s="363" t="s">
        <v>89</v>
      </c>
      <c r="Q25" s="364"/>
      <c r="R25" s="365" t="s">
        <v>440</v>
      </c>
      <c r="S25" s="361" t="s">
        <v>759</v>
      </c>
      <c r="T25" s="362"/>
      <c r="U25" s="363" t="s">
        <v>89</v>
      </c>
      <c r="V25" s="364"/>
      <c r="W25" s="366" t="s">
        <v>767</v>
      </c>
      <c r="X25" s="154"/>
    </row>
    <row r="26" spans="1:24" ht="18">
      <c r="A26" s="154"/>
      <c r="B26" s="174" t="s">
        <v>97</v>
      </c>
      <c r="C26" s="175"/>
      <c r="D26" s="188">
        <f>COUNTIF(D5:D25,2)</f>
        <v>5</v>
      </c>
      <c r="E26" s="183"/>
      <c r="F26" s="189" t="s">
        <v>89</v>
      </c>
      <c r="G26" s="183"/>
      <c r="H26" s="190">
        <f>COUNTIF(H5:H25,2)</f>
        <v>2</v>
      </c>
      <c r="I26" s="188">
        <f>COUNTIF(I5:I25,2)</f>
        <v>5</v>
      </c>
      <c r="J26" s="186"/>
      <c r="K26" s="189" t="s">
        <v>89</v>
      </c>
      <c r="L26" s="186"/>
      <c r="M26" s="191">
        <f>COUNTIF(M5:M25,2)</f>
        <v>2</v>
      </c>
      <c r="N26" s="188">
        <f>COUNTIF(N5:N25,2)</f>
        <v>2</v>
      </c>
      <c r="O26" s="183"/>
      <c r="P26" s="189" t="s">
        <v>89</v>
      </c>
      <c r="Q26" s="183"/>
      <c r="R26" s="190">
        <f>COUNTIF(R5:R25,2)</f>
        <v>5</v>
      </c>
      <c r="S26" s="188">
        <f>COUNTIF(S5:S25,2)</f>
        <v>3</v>
      </c>
      <c r="T26" s="183"/>
      <c r="U26" s="189" t="s">
        <v>89</v>
      </c>
      <c r="V26" s="183"/>
      <c r="W26" s="191">
        <f>COUNTIF(W5:W25,2)</f>
        <v>4</v>
      </c>
      <c r="X26" s="154"/>
    </row>
    <row r="27" spans="1:24" ht="18">
      <c r="A27" s="154"/>
      <c r="B27" s="174" t="s">
        <v>52</v>
      </c>
      <c r="C27" s="175"/>
      <c r="D27" s="188">
        <f>SUM(D5:D25)</f>
        <v>11</v>
      </c>
      <c r="E27" s="183"/>
      <c r="F27" s="189" t="s">
        <v>98</v>
      </c>
      <c r="G27" s="183"/>
      <c r="H27" s="190">
        <f>SUM(H5:H25)</f>
        <v>5</v>
      </c>
      <c r="I27" s="188">
        <f>SUM(I5:I25)</f>
        <v>10</v>
      </c>
      <c r="J27" s="186"/>
      <c r="K27" s="189" t="s">
        <v>98</v>
      </c>
      <c r="L27" s="186"/>
      <c r="M27" s="191">
        <f>SUM(M5:M25)</f>
        <v>5</v>
      </c>
      <c r="N27" s="188">
        <f>SUM(N5:N25)</f>
        <v>6</v>
      </c>
      <c r="O27" s="192"/>
      <c r="P27" s="189" t="s">
        <v>98</v>
      </c>
      <c r="Q27" s="192"/>
      <c r="R27" s="190">
        <f>SUM(R5:R25)</f>
        <v>10</v>
      </c>
      <c r="S27" s="188">
        <f>SUM(S5:S25)</f>
        <v>7</v>
      </c>
      <c r="T27" s="192"/>
      <c r="U27" s="189" t="s">
        <v>98</v>
      </c>
      <c r="V27" s="192"/>
      <c r="W27" s="191">
        <f>SUM(W5:W25)</f>
        <v>8</v>
      </c>
      <c r="X27" s="154"/>
    </row>
    <row r="28" spans="1:24" ht="18.75" thickBot="1">
      <c r="A28" s="154"/>
      <c r="B28" s="193" t="s">
        <v>99</v>
      </c>
      <c r="C28" s="194"/>
      <c r="D28" s="195">
        <f>SUM(E5:E25)</f>
        <v>320</v>
      </c>
      <c r="E28" s="196"/>
      <c r="F28" s="197" t="s">
        <v>98</v>
      </c>
      <c r="G28" s="198"/>
      <c r="H28" s="199">
        <f>SUM(G5:G25)</f>
        <v>257</v>
      </c>
      <c r="I28" s="195">
        <f>SUM(J5:J25)</f>
        <v>288</v>
      </c>
      <c r="J28" s="200"/>
      <c r="K28" s="197" t="s">
        <v>98</v>
      </c>
      <c r="L28" s="201"/>
      <c r="M28" s="202">
        <f>SUM(L5:L25)</f>
        <v>250</v>
      </c>
      <c r="N28" s="195">
        <f>SUM(O5:O25)</f>
        <v>256</v>
      </c>
      <c r="O28" s="203"/>
      <c r="P28" s="197" t="s">
        <v>98</v>
      </c>
      <c r="Q28" s="204"/>
      <c r="R28" s="199">
        <f>SUM(Q5:Q25)</f>
        <v>288</v>
      </c>
      <c r="S28" s="195">
        <f>SUM(T5:T25)</f>
        <v>249</v>
      </c>
      <c r="T28" s="203"/>
      <c r="U28" s="197" t="s">
        <v>98</v>
      </c>
      <c r="V28" s="204"/>
      <c r="W28" s="202">
        <f>SUM(V5:V25)</f>
        <v>280</v>
      </c>
      <c r="X28" s="154"/>
    </row>
    <row r="29" spans="1:24" ht="14.25" thickBot="1">
      <c r="A29" s="154"/>
      <c r="B29" s="205" t="s">
        <v>83</v>
      </c>
      <c r="C29" s="206"/>
      <c r="D29" s="207" t="s">
        <v>100</v>
      </c>
      <c r="E29" s="164"/>
      <c r="F29" s="164"/>
      <c r="G29" s="164"/>
      <c r="H29" s="164"/>
      <c r="I29" s="164" t="s">
        <v>101</v>
      </c>
      <c r="J29" s="164"/>
      <c r="K29" s="164"/>
      <c r="L29" s="164"/>
      <c r="M29" s="165"/>
      <c r="N29" s="207" t="s">
        <v>102</v>
      </c>
      <c r="O29" s="164"/>
      <c r="P29" s="164"/>
      <c r="Q29" s="164"/>
      <c r="R29" s="164"/>
      <c r="S29" s="164" t="s">
        <v>103</v>
      </c>
      <c r="T29" s="164"/>
      <c r="U29" s="164"/>
      <c r="V29" s="164"/>
      <c r="W29" s="165"/>
      <c r="X29" s="154"/>
    </row>
    <row r="30" spans="1:24" ht="14.25" thickBot="1">
      <c r="A30" s="154"/>
      <c r="B30" s="429" t="s">
        <v>104</v>
      </c>
      <c r="C30" s="427"/>
      <c r="D30" s="166" t="str">
        <f>D4</f>
        <v>TBC</v>
      </c>
      <c r="E30" s="167">
        <f>IF(D52&lt;4,0,1)</f>
        <v>1</v>
      </c>
      <c r="F30" s="168"/>
      <c r="G30" s="169">
        <f>IF(H52&lt;4,0,1)</f>
        <v>0</v>
      </c>
      <c r="H30" s="170" t="str">
        <f>M4</f>
        <v>ガイアバドミントンクラブ</v>
      </c>
      <c r="I30" s="166" t="str">
        <f>I4</f>
        <v>ビーキューブ</v>
      </c>
      <c r="J30" s="168">
        <f>IF(I52&lt;4,0,1)</f>
        <v>1</v>
      </c>
      <c r="K30" s="168"/>
      <c r="L30" s="169">
        <f>IF(M52&lt;4,0,1)</f>
        <v>0</v>
      </c>
      <c r="M30" s="171" t="str">
        <f>H4</f>
        <v>ウィングス</v>
      </c>
      <c r="N30" s="166" t="str">
        <f>N4</f>
        <v>Shuttle　Friends</v>
      </c>
      <c r="O30" s="167">
        <f>IF(N52&lt;4,0,1)</f>
        <v>0</v>
      </c>
      <c r="P30" s="168"/>
      <c r="Q30" s="169">
        <f>IF(R52&lt;4,0,1)</f>
        <v>1</v>
      </c>
      <c r="R30" s="172" t="str">
        <f>W4</f>
        <v>ヨコハマドンキーズ</v>
      </c>
      <c r="S30" s="298" t="str">
        <f>S4</f>
        <v>社会人土曜クラブ</v>
      </c>
      <c r="T30" s="167">
        <f>IF(S52&lt;4,0,1)</f>
        <v>0</v>
      </c>
      <c r="U30" s="168"/>
      <c r="V30" s="169">
        <f>IF(W52&lt;4,0,1)</f>
        <v>1</v>
      </c>
      <c r="W30" s="173" t="str">
        <f>R4</f>
        <v>上酒林</v>
      </c>
      <c r="X30" s="154"/>
    </row>
    <row r="31" spans="1:24">
      <c r="A31" s="154"/>
      <c r="B31" s="369"/>
      <c r="C31" s="370"/>
      <c r="D31" s="352">
        <f>IF(E31&gt;G31,1,0)+IF(E32&gt;G32,1,0)+IF(E33&gt;G33,1,0)</f>
        <v>2</v>
      </c>
      <c r="E31" s="353">
        <v>21</v>
      </c>
      <c r="F31" s="354" t="s">
        <v>89</v>
      </c>
      <c r="G31" s="355">
        <v>17</v>
      </c>
      <c r="H31" s="356">
        <f>IF(E31&lt;G31,1,0)+IF(E32&lt;G32,1,0)+IF(E33&lt;G33,1,0)</f>
        <v>0</v>
      </c>
      <c r="I31" s="352">
        <f t="shared" ref="I31" si="42">IF(J31&gt;L31,1,0)+IF(J32&gt;L32,1,0)+IF(J33&gt;L33,1,0)</f>
        <v>2</v>
      </c>
      <c r="J31" s="353">
        <v>21</v>
      </c>
      <c r="K31" s="354" t="s">
        <v>89</v>
      </c>
      <c r="L31" s="355">
        <v>14</v>
      </c>
      <c r="M31" s="356">
        <f t="shared" ref="M31" si="43">IF(J31&lt;L31,1,0)+IF(J32&lt;L32,1,0)+IF(J33&lt;L33,1,0)</f>
        <v>0</v>
      </c>
      <c r="N31" s="352">
        <f t="shared" ref="N31" si="44">IF(O31&gt;Q31,1,0)+IF(O32&gt;Q32,1,0)+IF(O33&gt;Q33,1,0)</f>
        <v>1</v>
      </c>
      <c r="O31" s="353">
        <v>21</v>
      </c>
      <c r="P31" s="354" t="s">
        <v>89</v>
      </c>
      <c r="Q31" s="355">
        <v>18</v>
      </c>
      <c r="R31" s="356">
        <f t="shared" ref="R31" si="45">IF(O31&lt;Q31,1,0)+IF(O32&lt;Q32,1,0)+IF(O33&lt;Q33,1,0)</f>
        <v>2</v>
      </c>
      <c r="S31" s="352">
        <f t="shared" ref="S31" si="46">IF(T31&gt;V31,1,0)+IF(T32&gt;V32,1,0)+IF(T33&gt;V33,1,0)</f>
        <v>2</v>
      </c>
      <c r="T31" s="353">
        <v>21</v>
      </c>
      <c r="U31" s="354" t="s">
        <v>89</v>
      </c>
      <c r="V31" s="355">
        <v>17</v>
      </c>
      <c r="W31" s="357">
        <f t="shared" ref="W31" si="47">IF(T31&lt;V31,1,0)+IF(T32&lt;V32,1,0)+IF(T33&lt;V33,1,0)</f>
        <v>0</v>
      </c>
      <c r="X31" s="154"/>
    </row>
    <row r="32" spans="1:24">
      <c r="A32" s="154"/>
      <c r="B32" s="174" t="s">
        <v>90</v>
      </c>
      <c r="C32" s="300"/>
      <c r="D32" s="342" t="s">
        <v>715</v>
      </c>
      <c r="E32" s="343">
        <v>21</v>
      </c>
      <c r="F32" s="344" t="s">
        <v>89</v>
      </c>
      <c r="G32" s="345">
        <v>15</v>
      </c>
      <c r="H32" s="346" t="s">
        <v>736</v>
      </c>
      <c r="I32" s="342" t="s">
        <v>730</v>
      </c>
      <c r="J32" s="343">
        <v>21</v>
      </c>
      <c r="K32" s="344" t="s">
        <v>89</v>
      </c>
      <c r="L32" s="345">
        <v>7</v>
      </c>
      <c r="M32" s="346" t="s">
        <v>728</v>
      </c>
      <c r="N32" s="342" t="s">
        <v>430</v>
      </c>
      <c r="O32" s="343">
        <v>20</v>
      </c>
      <c r="P32" s="344" t="s">
        <v>89</v>
      </c>
      <c r="Q32" s="345">
        <v>22</v>
      </c>
      <c r="R32" s="358" t="s">
        <v>763</v>
      </c>
      <c r="S32" s="342" t="s">
        <v>755</v>
      </c>
      <c r="T32" s="343">
        <v>21</v>
      </c>
      <c r="U32" s="344" t="s">
        <v>89</v>
      </c>
      <c r="V32" s="345">
        <v>17</v>
      </c>
      <c r="W32" s="358" t="s">
        <v>436</v>
      </c>
      <c r="X32" s="154"/>
    </row>
    <row r="33" spans="1:24">
      <c r="A33" s="154"/>
      <c r="B33" s="174"/>
      <c r="C33" s="301"/>
      <c r="D33" s="347" t="s">
        <v>716</v>
      </c>
      <c r="E33" s="348"/>
      <c r="F33" s="349" t="s">
        <v>89</v>
      </c>
      <c r="G33" s="350"/>
      <c r="H33" s="351" t="s">
        <v>737</v>
      </c>
      <c r="I33" s="347" t="s">
        <v>731</v>
      </c>
      <c r="J33" s="348"/>
      <c r="K33" s="349" t="s">
        <v>89</v>
      </c>
      <c r="L33" s="350"/>
      <c r="M33" s="351" t="s">
        <v>725</v>
      </c>
      <c r="N33" s="347" t="s">
        <v>431</v>
      </c>
      <c r="O33" s="348">
        <v>15</v>
      </c>
      <c r="P33" s="349" t="s">
        <v>89</v>
      </c>
      <c r="Q33" s="350">
        <v>21</v>
      </c>
      <c r="R33" s="359" t="s">
        <v>764</v>
      </c>
      <c r="S33" s="347" t="s">
        <v>756</v>
      </c>
      <c r="T33" s="348"/>
      <c r="U33" s="349" t="s">
        <v>89</v>
      </c>
      <c r="V33" s="350"/>
      <c r="W33" s="359" t="s">
        <v>437</v>
      </c>
      <c r="X33" s="154"/>
    </row>
    <row r="34" spans="1:24">
      <c r="A34" s="154"/>
      <c r="B34" s="176"/>
      <c r="C34" s="300"/>
      <c r="D34" s="337">
        <f>IF(E34&gt;G34,1,0)+IF(E35&gt;G35,1,0)+IF(E36&gt;G36,1,0)</f>
        <v>0</v>
      </c>
      <c r="E34" s="338">
        <v>19</v>
      </c>
      <c r="F34" s="339" t="s">
        <v>89</v>
      </c>
      <c r="G34" s="340">
        <v>21</v>
      </c>
      <c r="H34" s="341">
        <f t="shared" ref="H34" si="48">IF(E34&lt;G34,1,0)+IF(E35&lt;G35,1,0)+IF(E36&lt;G36,1,0)</f>
        <v>2</v>
      </c>
      <c r="I34" s="337">
        <f t="shared" ref="I34" si="49">IF(J34&gt;L34,1,0)+IF(J35&gt;L35,1,0)+IF(J36&gt;L36,1,0)</f>
        <v>2</v>
      </c>
      <c r="J34" s="338">
        <v>21</v>
      </c>
      <c r="K34" s="339" t="s">
        <v>89</v>
      </c>
      <c r="L34" s="340">
        <v>14</v>
      </c>
      <c r="M34" s="341">
        <f>IF(J34&lt;L34,1,0)+IF(J35&lt;L35,1,0)+IF(J36&lt;L36,1,0)</f>
        <v>0</v>
      </c>
      <c r="N34" s="337">
        <f t="shared" ref="N34" si="50">IF(O34&gt;Q34,1,0)+IF(O35&gt;Q35,1,0)+IF(O36&gt;Q36,1,0)</f>
        <v>2</v>
      </c>
      <c r="O34" s="338">
        <v>21</v>
      </c>
      <c r="P34" s="339" t="s">
        <v>89</v>
      </c>
      <c r="Q34" s="340">
        <v>14</v>
      </c>
      <c r="R34" s="360">
        <f t="shared" ref="R34" si="51">IF(O34&lt;Q34,1,0)+IF(O35&lt;Q35,1,0)+IF(O36&lt;Q36,1,0)</f>
        <v>0</v>
      </c>
      <c r="S34" s="337">
        <f t="shared" ref="S34" si="52">IF(T34&gt;V34,1,0)+IF(T35&gt;V35,1,0)+IF(T36&gt;V36,1,0)</f>
        <v>2</v>
      </c>
      <c r="T34" s="338">
        <v>21</v>
      </c>
      <c r="U34" s="339" t="s">
        <v>89</v>
      </c>
      <c r="V34" s="340">
        <v>9</v>
      </c>
      <c r="W34" s="360">
        <f t="shared" ref="W34" si="53">IF(T34&lt;V34,1,0)+IF(T35&lt;V35,1,0)+IF(T36&lt;V36,1,0)</f>
        <v>0</v>
      </c>
      <c r="X34" s="154"/>
    </row>
    <row r="35" spans="1:24">
      <c r="A35" s="154"/>
      <c r="B35" s="174" t="s">
        <v>91</v>
      </c>
      <c r="C35" s="300"/>
      <c r="D35" s="342" t="s">
        <v>717</v>
      </c>
      <c r="E35" s="343">
        <v>17</v>
      </c>
      <c r="F35" s="344" t="s">
        <v>89</v>
      </c>
      <c r="G35" s="345">
        <v>21</v>
      </c>
      <c r="H35" s="346" t="s">
        <v>738</v>
      </c>
      <c r="I35" s="342" t="s">
        <v>732</v>
      </c>
      <c r="J35" s="343">
        <v>21</v>
      </c>
      <c r="K35" s="344" t="s">
        <v>89</v>
      </c>
      <c r="L35" s="345">
        <v>15</v>
      </c>
      <c r="M35" s="346" t="s">
        <v>726</v>
      </c>
      <c r="N35" s="342" t="s">
        <v>434</v>
      </c>
      <c r="O35" s="343">
        <v>21</v>
      </c>
      <c r="P35" s="344" t="s">
        <v>89</v>
      </c>
      <c r="Q35" s="345">
        <v>15</v>
      </c>
      <c r="R35" s="358" t="s">
        <v>765</v>
      </c>
      <c r="S35" s="342" t="s">
        <v>757</v>
      </c>
      <c r="T35" s="343">
        <v>21</v>
      </c>
      <c r="U35" s="344" t="s">
        <v>89</v>
      </c>
      <c r="V35" s="345">
        <v>11</v>
      </c>
      <c r="W35" s="358" t="s">
        <v>438</v>
      </c>
      <c r="X35" s="154"/>
    </row>
    <row r="36" spans="1:24">
      <c r="A36" s="154"/>
      <c r="B36" s="174"/>
      <c r="C36" s="300"/>
      <c r="D36" s="347" t="s">
        <v>718</v>
      </c>
      <c r="E36" s="348"/>
      <c r="F36" s="349" t="s">
        <v>89</v>
      </c>
      <c r="G36" s="350"/>
      <c r="H36" s="351" t="s">
        <v>739</v>
      </c>
      <c r="I36" s="347" t="s">
        <v>733</v>
      </c>
      <c r="J36" s="348"/>
      <c r="K36" s="349" t="s">
        <v>89</v>
      </c>
      <c r="L36" s="350"/>
      <c r="M36" s="351" t="s">
        <v>727</v>
      </c>
      <c r="N36" s="347" t="s">
        <v>428</v>
      </c>
      <c r="O36" s="348"/>
      <c r="P36" s="349" t="s">
        <v>89</v>
      </c>
      <c r="Q36" s="350"/>
      <c r="R36" s="359" t="s">
        <v>766</v>
      </c>
      <c r="S36" s="347" t="s">
        <v>758</v>
      </c>
      <c r="T36" s="348"/>
      <c r="U36" s="349" t="s">
        <v>89</v>
      </c>
      <c r="V36" s="350"/>
      <c r="W36" s="359" t="s">
        <v>439</v>
      </c>
      <c r="X36" s="154"/>
    </row>
    <row r="37" spans="1:24">
      <c r="A37" s="154"/>
      <c r="B37" s="176"/>
      <c r="C37" s="302"/>
      <c r="D37" s="337">
        <f>IF(E37&gt;G37,1,0)+IF(E38&gt;G38,1,0)+IF(E39&gt;G39,1,0)</f>
        <v>2</v>
      </c>
      <c r="E37" s="338">
        <v>17</v>
      </c>
      <c r="F37" s="339" t="s">
        <v>89</v>
      </c>
      <c r="G37" s="340">
        <v>21</v>
      </c>
      <c r="H37" s="341">
        <f t="shared" ref="H37" si="54">IF(E37&lt;G37,1,0)+IF(E38&lt;G38,1,0)+IF(E39&lt;G39,1,0)</f>
        <v>1</v>
      </c>
      <c r="I37" s="337">
        <f t="shared" ref="I37" si="55">IF(J37&gt;L37,1,0)+IF(J38&gt;L38,1,0)+IF(J39&gt;L39,1,0)</f>
        <v>2</v>
      </c>
      <c r="J37" s="338">
        <v>21</v>
      </c>
      <c r="K37" s="339" t="s">
        <v>89</v>
      </c>
      <c r="L37" s="340">
        <v>12</v>
      </c>
      <c r="M37" s="341">
        <f>IF(J37&lt;L37,1,0)+IF(J38&lt;L38,1,0)+IF(J39&lt;L39,1,0)</f>
        <v>0</v>
      </c>
      <c r="N37" s="337">
        <f t="shared" ref="N37" si="56">IF(O37&gt;Q37,1,0)+IF(O38&gt;Q38,1,0)+IF(O39&gt;Q39,1,0)</f>
        <v>1</v>
      </c>
      <c r="O37" s="338">
        <v>16</v>
      </c>
      <c r="P37" s="339" t="s">
        <v>89</v>
      </c>
      <c r="Q37" s="340">
        <v>21</v>
      </c>
      <c r="R37" s="360">
        <f t="shared" ref="R37" si="57">IF(O37&lt;Q37,1,0)+IF(O38&lt;Q38,1,0)+IF(O39&lt;Q39,1,0)</f>
        <v>2</v>
      </c>
      <c r="S37" s="337">
        <f t="shared" ref="S37" si="58">IF(T37&gt;V37,1,0)+IF(T38&gt;V38,1,0)+IF(T39&gt;V39,1,0)</f>
        <v>0</v>
      </c>
      <c r="T37" s="338">
        <v>16</v>
      </c>
      <c r="U37" s="339" t="s">
        <v>89</v>
      </c>
      <c r="V37" s="340">
        <v>21</v>
      </c>
      <c r="W37" s="360">
        <f t="shared" ref="W37" si="59">IF(T37&lt;V37,1,0)+IF(T38&lt;V38,1,0)+IF(T39&lt;V39,1,0)</f>
        <v>2</v>
      </c>
      <c r="X37" s="154"/>
    </row>
    <row r="38" spans="1:24">
      <c r="A38" s="154"/>
      <c r="B38" s="174" t="s">
        <v>92</v>
      </c>
      <c r="C38" s="300"/>
      <c r="D38" s="342" t="s">
        <v>719</v>
      </c>
      <c r="E38" s="343">
        <v>21</v>
      </c>
      <c r="F38" s="344" t="s">
        <v>89</v>
      </c>
      <c r="G38" s="345">
        <v>11</v>
      </c>
      <c r="H38" s="346" t="s">
        <v>740</v>
      </c>
      <c r="I38" s="342" t="s">
        <v>734</v>
      </c>
      <c r="J38" s="343">
        <v>21</v>
      </c>
      <c r="K38" s="344" t="s">
        <v>89</v>
      </c>
      <c r="L38" s="345">
        <v>14</v>
      </c>
      <c r="M38" s="346" t="s">
        <v>729</v>
      </c>
      <c r="N38" s="342" t="s">
        <v>431</v>
      </c>
      <c r="O38" s="343">
        <v>21</v>
      </c>
      <c r="P38" s="344" t="s">
        <v>89</v>
      </c>
      <c r="Q38" s="345">
        <v>16</v>
      </c>
      <c r="R38" s="358" t="s">
        <v>767</v>
      </c>
      <c r="S38" s="342" t="s">
        <v>761</v>
      </c>
      <c r="T38" s="343">
        <v>19</v>
      </c>
      <c r="U38" s="344" t="s">
        <v>89</v>
      </c>
      <c r="V38" s="345">
        <v>21</v>
      </c>
      <c r="W38" s="358" t="s">
        <v>440</v>
      </c>
      <c r="X38" s="154"/>
    </row>
    <row r="39" spans="1:24">
      <c r="A39" s="154"/>
      <c r="B39" s="179"/>
      <c r="C39" s="301"/>
      <c r="D39" s="347"/>
      <c r="E39" s="348">
        <v>21</v>
      </c>
      <c r="F39" s="349" t="s">
        <v>89</v>
      </c>
      <c r="G39" s="350">
        <v>18</v>
      </c>
      <c r="H39" s="351"/>
      <c r="I39" s="347"/>
      <c r="J39" s="348"/>
      <c r="K39" s="349" t="s">
        <v>89</v>
      </c>
      <c r="L39" s="350"/>
      <c r="M39" s="351"/>
      <c r="N39" s="347"/>
      <c r="O39" s="348">
        <v>12</v>
      </c>
      <c r="P39" s="349" t="s">
        <v>89</v>
      </c>
      <c r="Q39" s="350">
        <v>21</v>
      </c>
      <c r="R39" s="359"/>
      <c r="S39" s="347"/>
      <c r="T39" s="348"/>
      <c r="U39" s="349" t="s">
        <v>89</v>
      </c>
      <c r="V39" s="350"/>
      <c r="W39" s="359"/>
      <c r="X39" s="154"/>
    </row>
    <row r="40" spans="1:24">
      <c r="A40" s="154"/>
      <c r="B40" s="174"/>
      <c r="C40" s="300"/>
      <c r="D40" s="337">
        <f>IF(E40&gt;G40,1,0)+IF(E41&gt;G41,1,0)+IF(E42&gt;G42,1,0)</f>
        <v>1</v>
      </c>
      <c r="E40" s="338">
        <v>17</v>
      </c>
      <c r="F40" s="339" t="s">
        <v>89</v>
      </c>
      <c r="G40" s="340">
        <v>21</v>
      </c>
      <c r="H40" s="341">
        <f t="shared" ref="H40" si="60">IF(E40&lt;G40,1,0)+IF(E41&lt;G41,1,0)+IF(E42&lt;G42,1,0)</f>
        <v>2</v>
      </c>
      <c r="I40" s="337">
        <f t="shared" ref="I40" si="61">IF(J40&gt;L40,1,0)+IF(J41&gt;L41,1,0)+IF(J42&gt;L42,1,0)</f>
        <v>1</v>
      </c>
      <c r="J40" s="338">
        <v>21</v>
      </c>
      <c r="K40" s="339" t="s">
        <v>89</v>
      </c>
      <c r="L40" s="340">
        <v>14</v>
      </c>
      <c r="M40" s="341">
        <f>IF(J40&lt;L40,1,0)+IF(J41&lt;L41,1,0)+IF(J42&lt;L42,1,0)</f>
        <v>2</v>
      </c>
      <c r="N40" s="337">
        <f t="shared" ref="N40" si="62">IF(O40&gt;Q40,1,0)+IF(O41&gt;Q41,1,0)+IF(O42&gt;Q42,1,0)</f>
        <v>1</v>
      </c>
      <c r="O40" s="338">
        <v>14</v>
      </c>
      <c r="P40" s="339" t="s">
        <v>89</v>
      </c>
      <c r="Q40" s="340">
        <v>21</v>
      </c>
      <c r="R40" s="360">
        <f t="shared" ref="R40" si="63">IF(O40&lt;Q40,1,0)+IF(O41&lt;Q41,1,0)+IF(O42&lt;Q42,1,0)</f>
        <v>2</v>
      </c>
      <c r="S40" s="337">
        <f t="shared" ref="S40" si="64">IF(T40&gt;V40,1,0)+IF(T41&gt;V41,1,0)+IF(T42&gt;V42,1,0)</f>
        <v>1</v>
      </c>
      <c r="T40" s="338">
        <v>24</v>
      </c>
      <c r="U40" s="339" t="s">
        <v>89</v>
      </c>
      <c r="V40" s="340">
        <v>22</v>
      </c>
      <c r="W40" s="360">
        <f t="shared" ref="W40" si="65">IF(T40&lt;V40,1,0)+IF(T41&lt;V41,1,0)+IF(T42&lt;V42,1,0)</f>
        <v>2</v>
      </c>
      <c r="X40" s="154"/>
    </row>
    <row r="41" spans="1:24">
      <c r="A41" s="154"/>
      <c r="B41" s="174" t="s">
        <v>93</v>
      </c>
      <c r="C41" s="300"/>
      <c r="D41" s="342" t="s">
        <v>723</v>
      </c>
      <c r="E41" s="343">
        <v>21</v>
      </c>
      <c r="F41" s="344" t="s">
        <v>89</v>
      </c>
      <c r="G41" s="345">
        <v>13</v>
      </c>
      <c r="H41" s="346" t="s">
        <v>741</v>
      </c>
      <c r="I41" s="342" t="s">
        <v>730</v>
      </c>
      <c r="J41" s="343">
        <v>13</v>
      </c>
      <c r="K41" s="344" t="s">
        <v>89</v>
      </c>
      <c r="L41" s="345">
        <v>21</v>
      </c>
      <c r="M41" s="346" t="s">
        <v>724</v>
      </c>
      <c r="N41" s="342" t="s">
        <v>430</v>
      </c>
      <c r="O41" s="343">
        <v>21</v>
      </c>
      <c r="P41" s="344" t="s">
        <v>89</v>
      </c>
      <c r="Q41" s="345">
        <v>13</v>
      </c>
      <c r="R41" s="358" t="s">
        <v>768</v>
      </c>
      <c r="S41" s="342" t="s">
        <v>760</v>
      </c>
      <c r="T41" s="343">
        <v>17</v>
      </c>
      <c r="U41" s="344" t="s">
        <v>89</v>
      </c>
      <c r="V41" s="345">
        <v>21</v>
      </c>
      <c r="W41" s="358" t="s">
        <v>441</v>
      </c>
      <c r="X41" s="154"/>
    </row>
    <row r="42" spans="1:24">
      <c r="A42" s="154"/>
      <c r="B42" s="174"/>
      <c r="C42" s="300"/>
      <c r="D42" s="347" t="s">
        <v>720</v>
      </c>
      <c r="E42" s="348">
        <v>20</v>
      </c>
      <c r="F42" s="349" t="s">
        <v>89</v>
      </c>
      <c r="G42" s="350">
        <v>22</v>
      </c>
      <c r="H42" s="351" t="s">
        <v>738</v>
      </c>
      <c r="I42" s="347" t="s">
        <v>732</v>
      </c>
      <c r="J42" s="348">
        <v>21</v>
      </c>
      <c r="K42" s="349" t="s">
        <v>89</v>
      </c>
      <c r="L42" s="350">
        <v>23</v>
      </c>
      <c r="M42" s="351" t="s">
        <v>726</v>
      </c>
      <c r="N42" s="347" t="s">
        <v>434</v>
      </c>
      <c r="O42" s="348">
        <v>18</v>
      </c>
      <c r="P42" s="349" t="s">
        <v>89</v>
      </c>
      <c r="Q42" s="350">
        <v>21</v>
      </c>
      <c r="R42" s="359" t="s">
        <v>766</v>
      </c>
      <c r="S42" s="347" t="s">
        <v>757</v>
      </c>
      <c r="T42" s="348">
        <v>15</v>
      </c>
      <c r="U42" s="349" t="s">
        <v>89</v>
      </c>
      <c r="V42" s="350">
        <v>21</v>
      </c>
      <c r="W42" s="359" t="s">
        <v>442</v>
      </c>
      <c r="X42" s="154"/>
    </row>
    <row r="43" spans="1:24">
      <c r="A43" s="154"/>
      <c r="B43" s="176"/>
      <c r="C43" s="302"/>
      <c r="D43" s="337">
        <f>IF(E43&gt;G43,1,0)+IF(E44&gt;G44,1,0)+IF(E45&gt;G45,1,0)</f>
        <v>2</v>
      </c>
      <c r="E43" s="338">
        <v>21</v>
      </c>
      <c r="F43" s="339" t="s">
        <v>89</v>
      </c>
      <c r="G43" s="340">
        <v>13</v>
      </c>
      <c r="H43" s="341">
        <f t="shared" ref="H43" si="66">IF(E43&lt;G43,1,0)+IF(E44&lt;G44,1,0)+IF(E45&lt;G45,1,0)</f>
        <v>0</v>
      </c>
      <c r="I43" s="337">
        <f t="shared" ref="I43" si="67">IF(J43&gt;L43,1,0)+IF(J44&gt;L44,1,0)+IF(J45&gt;L45,1,0)</f>
        <v>2</v>
      </c>
      <c r="J43" s="338">
        <v>21</v>
      </c>
      <c r="K43" s="339" t="s">
        <v>89</v>
      </c>
      <c r="L43" s="340">
        <v>7</v>
      </c>
      <c r="M43" s="341">
        <f>IF(J43&lt;L43,1,0)+IF(J44&lt;L44,1,0)+IF(J45&lt;L45,1,0)</f>
        <v>0</v>
      </c>
      <c r="N43" s="337">
        <f t="shared" ref="N43" si="68">IF(O43&gt;Q43,1,0)+IF(O44&gt;Q44,1,0)+IF(O45&gt;Q45,1,0)</f>
        <v>0</v>
      </c>
      <c r="O43" s="338">
        <v>16</v>
      </c>
      <c r="P43" s="339" t="s">
        <v>89</v>
      </c>
      <c r="Q43" s="340">
        <v>21</v>
      </c>
      <c r="R43" s="360">
        <f t="shared" ref="R43" si="69">IF(O43&lt;Q43,1,0)+IF(O44&lt;Q44,1,0)+IF(O45&lt;Q45,1,0)</f>
        <v>2</v>
      </c>
      <c r="S43" s="337">
        <f t="shared" ref="S43" si="70">IF(T43&gt;V43,1,0)+IF(T44&gt;V44,1,0)+IF(T45&gt;V45,1,0)</f>
        <v>2</v>
      </c>
      <c r="T43" s="338">
        <v>21</v>
      </c>
      <c r="U43" s="339" t="s">
        <v>89</v>
      </c>
      <c r="V43" s="340">
        <v>8</v>
      </c>
      <c r="W43" s="360">
        <f t="shared" ref="W43" si="71">IF(T43&lt;V43,1,0)+IF(T44&lt;V44,1,0)+IF(T45&lt;V45,1,0)</f>
        <v>0</v>
      </c>
      <c r="X43" s="154"/>
    </row>
    <row r="44" spans="1:24">
      <c r="A44" s="154"/>
      <c r="B44" s="174" t="s">
        <v>94</v>
      </c>
      <c r="C44" s="300"/>
      <c r="D44" s="342" t="s">
        <v>716</v>
      </c>
      <c r="E44" s="343">
        <v>21</v>
      </c>
      <c r="F44" s="344" t="s">
        <v>89</v>
      </c>
      <c r="G44" s="345">
        <v>14</v>
      </c>
      <c r="H44" s="346" t="s">
        <v>742</v>
      </c>
      <c r="I44" s="342" t="s">
        <v>731</v>
      </c>
      <c r="J44" s="343">
        <v>21</v>
      </c>
      <c r="K44" s="344" t="s">
        <v>89</v>
      </c>
      <c r="L44" s="345">
        <v>5</v>
      </c>
      <c r="M44" s="346" t="s">
        <v>725</v>
      </c>
      <c r="N44" s="342" t="s">
        <v>769</v>
      </c>
      <c r="O44" s="343">
        <v>16</v>
      </c>
      <c r="P44" s="344" t="s">
        <v>89</v>
      </c>
      <c r="Q44" s="345">
        <v>21</v>
      </c>
      <c r="R44" s="358" t="s">
        <v>764</v>
      </c>
      <c r="S44" s="342" t="s">
        <v>759</v>
      </c>
      <c r="T44" s="343">
        <v>21</v>
      </c>
      <c r="U44" s="344" t="s">
        <v>89</v>
      </c>
      <c r="V44" s="345">
        <v>9</v>
      </c>
      <c r="W44" s="358" t="s">
        <v>437</v>
      </c>
      <c r="X44" s="154"/>
    </row>
    <row r="45" spans="1:24">
      <c r="A45" s="154"/>
      <c r="B45" s="179"/>
      <c r="C45" s="301"/>
      <c r="D45" s="347"/>
      <c r="E45" s="348"/>
      <c r="F45" s="349" t="s">
        <v>89</v>
      </c>
      <c r="G45" s="350"/>
      <c r="H45" s="351"/>
      <c r="I45" s="347"/>
      <c r="J45" s="348"/>
      <c r="K45" s="349" t="s">
        <v>89</v>
      </c>
      <c r="L45" s="350"/>
      <c r="M45" s="351"/>
      <c r="N45" s="347"/>
      <c r="O45" s="348"/>
      <c r="P45" s="349" t="s">
        <v>89</v>
      </c>
      <c r="Q45" s="350"/>
      <c r="R45" s="359"/>
      <c r="S45" s="347"/>
      <c r="T45" s="348"/>
      <c r="U45" s="349" t="s">
        <v>89</v>
      </c>
      <c r="V45" s="350"/>
      <c r="W45" s="359"/>
      <c r="X45" s="154"/>
    </row>
    <row r="46" spans="1:24">
      <c r="A46" s="154"/>
      <c r="B46" s="174"/>
      <c r="C46" s="300"/>
      <c r="D46" s="337">
        <f>IF(E46&gt;G46,1,0)+IF(E47&gt;G47,1,0)+IF(E48&gt;G48,1,0)</f>
        <v>0</v>
      </c>
      <c r="E46" s="338">
        <v>11</v>
      </c>
      <c r="F46" s="339" t="s">
        <v>89</v>
      </c>
      <c r="G46" s="340">
        <v>21</v>
      </c>
      <c r="H46" s="341">
        <f t="shared" ref="H46" si="72">IF(E46&lt;G46,1,0)+IF(E47&lt;G47,1,0)+IF(E48&lt;G48,1,0)</f>
        <v>2</v>
      </c>
      <c r="I46" s="337">
        <f t="shared" ref="I46" si="73">IF(J46&gt;L46,1,0)+IF(J47&gt;L47,1,0)+IF(J48&gt;L48,1,0)</f>
        <v>0</v>
      </c>
      <c r="J46" s="338">
        <v>15</v>
      </c>
      <c r="K46" s="339" t="s">
        <v>89</v>
      </c>
      <c r="L46" s="340">
        <v>21</v>
      </c>
      <c r="M46" s="341">
        <f>IF(J46&lt;L46,1,0)+IF(J47&lt;L47,1,0)+IF(J48&lt;L48,1,0)</f>
        <v>2</v>
      </c>
      <c r="N46" s="337">
        <f t="shared" ref="N46" si="74">IF(O46&gt;Q46,1,0)+IF(O47&gt;Q47,1,0)+IF(O48&gt;Q48,1,0)</f>
        <v>1</v>
      </c>
      <c r="O46" s="338">
        <v>21</v>
      </c>
      <c r="P46" s="339" t="s">
        <v>89</v>
      </c>
      <c r="Q46" s="340">
        <v>17</v>
      </c>
      <c r="R46" s="360">
        <f t="shared" ref="R46" si="75">IF(O46&lt;Q46,1,0)+IF(O47&lt;Q47,1,0)+IF(O48&lt;Q48,1,0)</f>
        <v>2</v>
      </c>
      <c r="S46" s="337">
        <f t="shared" ref="S46" si="76">IF(T46&gt;V46,1,0)+IF(T47&gt;V47,1,0)+IF(T48&gt;V48,1,0)</f>
        <v>0</v>
      </c>
      <c r="T46" s="338">
        <v>5</v>
      </c>
      <c r="U46" s="339" t="s">
        <v>89</v>
      </c>
      <c r="V46" s="340">
        <v>21</v>
      </c>
      <c r="W46" s="360">
        <f t="shared" ref="W46" si="77">IF(T46&lt;V46,1,0)+IF(T47&lt;V47,1,0)+IF(T48&lt;V48,1,0)</f>
        <v>2</v>
      </c>
      <c r="X46" s="154"/>
    </row>
    <row r="47" spans="1:24">
      <c r="A47" s="154"/>
      <c r="B47" s="174" t="s">
        <v>95</v>
      </c>
      <c r="C47" s="300"/>
      <c r="D47" s="342" t="s">
        <v>721</v>
      </c>
      <c r="E47" s="343">
        <v>14</v>
      </c>
      <c r="F47" s="344" t="s">
        <v>89</v>
      </c>
      <c r="G47" s="345">
        <v>21</v>
      </c>
      <c r="H47" s="346" t="s">
        <v>739</v>
      </c>
      <c r="I47" s="342" t="s">
        <v>733</v>
      </c>
      <c r="J47" s="343">
        <v>9</v>
      </c>
      <c r="K47" s="344" t="s">
        <v>89</v>
      </c>
      <c r="L47" s="345">
        <v>21</v>
      </c>
      <c r="M47" s="346" t="s">
        <v>727</v>
      </c>
      <c r="N47" s="342" t="s">
        <v>432</v>
      </c>
      <c r="O47" s="343">
        <v>11</v>
      </c>
      <c r="P47" s="344" t="s">
        <v>89</v>
      </c>
      <c r="Q47" s="345">
        <v>21</v>
      </c>
      <c r="R47" s="358" t="s">
        <v>765</v>
      </c>
      <c r="S47" s="342" t="s">
        <v>762</v>
      </c>
      <c r="T47" s="343">
        <v>9</v>
      </c>
      <c r="U47" s="344" t="s">
        <v>89</v>
      </c>
      <c r="V47" s="345">
        <v>21</v>
      </c>
      <c r="W47" s="358" t="s">
        <v>442</v>
      </c>
      <c r="X47" s="154"/>
    </row>
    <row r="48" spans="1:24">
      <c r="A48" s="154"/>
      <c r="B48" s="174"/>
      <c r="C48" s="300"/>
      <c r="D48" s="347"/>
      <c r="E48" s="348"/>
      <c r="F48" s="349" t="s">
        <v>89</v>
      </c>
      <c r="G48" s="350"/>
      <c r="H48" s="351"/>
      <c r="I48" s="347"/>
      <c r="J48" s="348"/>
      <c r="K48" s="349" t="s">
        <v>89</v>
      </c>
      <c r="L48" s="350"/>
      <c r="M48" s="351"/>
      <c r="N48" s="347"/>
      <c r="O48" s="348">
        <v>14</v>
      </c>
      <c r="P48" s="349" t="s">
        <v>89</v>
      </c>
      <c r="Q48" s="350">
        <v>21</v>
      </c>
      <c r="R48" s="359"/>
      <c r="S48" s="347"/>
      <c r="T48" s="348"/>
      <c r="U48" s="349" t="s">
        <v>89</v>
      </c>
      <c r="V48" s="350"/>
      <c r="W48" s="359"/>
      <c r="X48" s="154"/>
    </row>
    <row r="49" spans="1:24">
      <c r="A49" s="154"/>
      <c r="B49" s="176"/>
      <c r="C49" s="302"/>
      <c r="D49" s="337">
        <f>IF(E49&gt;G49,1,0)+IF(E50&gt;G50,1,0)+IF(E51&gt;G51,1,0)</f>
        <v>2</v>
      </c>
      <c r="E49" s="338">
        <v>22</v>
      </c>
      <c r="F49" s="339" t="s">
        <v>89</v>
      </c>
      <c r="G49" s="340">
        <v>20</v>
      </c>
      <c r="H49" s="341">
        <f t="shared" ref="H49" si="78">IF(E49&lt;G49,1,0)+IF(E50&lt;G50,1,0)+IF(E51&lt;G51,1,0)</f>
        <v>0</v>
      </c>
      <c r="I49" s="337">
        <f t="shared" ref="I49" si="79">IF(J49&gt;L49,1,0)+IF(J50&gt;L50,1,0)+IF(J51&gt;L51,1,0)</f>
        <v>2</v>
      </c>
      <c r="J49" s="338">
        <v>21</v>
      </c>
      <c r="K49" s="339" t="s">
        <v>89</v>
      </c>
      <c r="L49" s="340">
        <v>18</v>
      </c>
      <c r="M49" s="341">
        <f>IF(J49&lt;L49,1,0)+IF(J50&lt;L50,1,0)+IF(J51&lt;L51,1,0)</f>
        <v>0</v>
      </c>
      <c r="N49" s="337">
        <f t="shared" ref="N49" si="80">IF(O49&gt;Q49,1,0)+IF(O50&gt;Q50,1,0)+IF(O51&gt;Q51,1,0)</f>
        <v>0</v>
      </c>
      <c r="O49" s="338">
        <v>6</v>
      </c>
      <c r="P49" s="339" t="s">
        <v>89</v>
      </c>
      <c r="Q49" s="340">
        <v>21</v>
      </c>
      <c r="R49" s="360">
        <f t="shared" ref="R49" si="81">IF(O49&lt;Q49,1,0)+IF(O50&lt;Q50,1,0)+IF(O51&lt;Q51,1,0)</f>
        <v>2</v>
      </c>
      <c r="S49" s="337">
        <f t="shared" ref="S49" si="82">IF(T49&gt;V49,1,0)+IF(T50&gt;V50,1,0)+IF(T51&gt;V51,1,0)</f>
        <v>0</v>
      </c>
      <c r="T49" s="338">
        <v>17</v>
      </c>
      <c r="U49" s="339" t="s">
        <v>89</v>
      </c>
      <c r="V49" s="340">
        <v>21</v>
      </c>
      <c r="W49" s="360">
        <f t="shared" ref="W49" si="83">IF(T49&lt;V49,1,0)+IF(T50&lt;V50,1,0)+IF(T51&lt;V51,1,0)</f>
        <v>2</v>
      </c>
      <c r="X49" s="154"/>
    </row>
    <row r="50" spans="1:24">
      <c r="A50" s="154"/>
      <c r="B50" s="174" t="s">
        <v>96</v>
      </c>
      <c r="C50" s="300"/>
      <c r="D50" s="342" t="s">
        <v>719</v>
      </c>
      <c r="E50" s="343">
        <v>21</v>
      </c>
      <c r="F50" s="344" t="s">
        <v>89</v>
      </c>
      <c r="G50" s="345">
        <v>16</v>
      </c>
      <c r="H50" s="346" t="s">
        <v>740</v>
      </c>
      <c r="I50" s="342" t="s">
        <v>734</v>
      </c>
      <c r="J50" s="343">
        <v>21</v>
      </c>
      <c r="K50" s="344" t="s">
        <v>89</v>
      </c>
      <c r="L50" s="345">
        <v>19</v>
      </c>
      <c r="M50" s="346" t="s">
        <v>724</v>
      </c>
      <c r="N50" s="342" t="s">
        <v>433</v>
      </c>
      <c r="O50" s="343">
        <v>13</v>
      </c>
      <c r="P50" s="344" t="s">
        <v>89</v>
      </c>
      <c r="Q50" s="345">
        <v>21</v>
      </c>
      <c r="R50" s="358" t="s">
        <v>768</v>
      </c>
      <c r="S50" s="342" t="s">
        <v>760</v>
      </c>
      <c r="T50" s="343">
        <v>21</v>
      </c>
      <c r="U50" s="344" t="s">
        <v>89</v>
      </c>
      <c r="V50" s="345">
        <v>23</v>
      </c>
      <c r="W50" s="358" t="s">
        <v>441</v>
      </c>
      <c r="X50" s="154"/>
    </row>
    <row r="51" spans="1:24" ht="14.25" thickBot="1">
      <c r="A51" s="154"/>
      <c r="B51" s="193"/>
      <c r="C51" s="303"/>
      <c r="D51" s="361" t="s">
        <v>723</v>
      </c>
      <c r="E51" s="362"/>
      <c r="F51" s="363" t="s">
        <v>89</v>
      </c>
      <c r="G51" s="364"/>
      <c r="H51" s="365" t="s">
        <v>744</v>
      </c>
      <c r="I51" s="361" t="s">
        <v>735</v>
      </c>
      <c r="J51" s="362"/>
      <c r="K51" s="363" t="s">
        <v>89</v>
      </c>
      <c r="L51" s="364"/>
      <c r="M51" s="365" t="s">
        <v>729</v>
      </c>
      <c r="N51" s="361" t="s">
        <v>435</v>
      </c>
      <c r="O51" s="362"/>
      <c r="P51" s="363" t="s">
        <v>89</v>
      </c>
      <c r="Q51" s="364"/>
      <c r="R51" s="366" t="s">
        <v>767</v>
      </c>
      <c r="S51" s="361" t="s">
        <v>759</v>
      </c>
      <c r="T51" s="362"/>
      <c r="U51" s="363" t="s">
        <v>89</v>
      </c>
      <c r="V51" s="364"/>
      <c r="W51" s="366" t="s">
        <v>440</v>
      </c>
      <c r="X51" s="154"/>
    </row>
    <row r="52" spans="1:24" ht="18">
      <c r="A52" s="154"/>
      <c r="B52" s="176" t="s">
        <v>97</v>
      </c>
      <c r="C52" s="177"/>
      <c r="D52" s="180">
        <f>COUNTIF(D31:D51,2)</f>
        <v>4</v>
      </c>
      <c r="E52" s="181"/>
      <c r="F52" s="182" t="s">
        <v>89</v>
      </c>
      <c r="G52" s="183"/>
      <c r="H52" s="184">
        <f>COUNTIF(H31:H51,2)</f>
        <v>3</v>
      </c>
      <c r="I52" s="180">
        <f>COUNTIF(I31:I51,2)</f>
        <v>5</v>
      </c>
      <c r="J52" s="185"/>
      <c r="K52" s="182" t="s">
        <v>89</v>
      </c>
      <c r="L52" s="186"/>
      <c r="M52" s="187">
        <f>COUNTIF(M31:M51,2)</f>
        <v>2</v>
      </c>
      <c r="N52" s="180">
        <f>COUNTIF(N31:N51,2)</f>
        <v>1</v>
      </c>
      <c r="O52" s="181"/>
      <c r="P52" s="182" t="s">
        <v>89</v>
      </c>
      <c r="Q52" s="183"/>
      <c r="R52" s="184">
        <f>COUNTIF(R31:R51,2)</f>
        <v>6</v>
      </c>
      <c r="S52" s="180">
        <f>COUNTIF(S31:S51,2)</f>
        <v>3</v>
      </c>
      <c r="T52" s="181"/>
      <c r="U52" s="182" t="s">
        <v>89</v>
      </c>
      <c r="V52" s="183"/>
      <c r="W52" s="187">
        <f>COUNTIF(W31:W51,2)</f>
        <v>4</v>
      </c>
      <c r="X52" s="154"/>
    </row>
    <row r="53" spans="1:24" ht="18">
      <c r="A53" s="154"/>
      <c r="B53" s="174" t="s">
        <v>52</v>
      </c>
      <c r="C53" s="175"/>
      <c r="D53" s="188">
        <f>SUM(D31:D51)</f>
        <v>9</v>
      </c>
      <c r="E53" s="183"/>
      <c r="F53" s="189" t="s">
        <v>98</v>
      </c>
      <c r="G53" s="183"/>
      <c r="H53" s="190">
        <f>SUM(H31:H51)</f>
        <v>7</v>
      </c>
      <c r="I53" s="188">
        <f>SUM(I31:I51)</f>
        <v>11</v>
      </c>
      <c r="J53" s="186"/>
      <c r="K53" s="189" t="s">
        <v>98</v>
      </c>
      <c r="L53" s="186"/>
      <c r="M53" s="191">
        <f>SUM(M31:M51)</f>
        <v>4</v>
      </c>
      <c r="N53" s="188">
        <f>SUM(N31:N51)</f>
        <v>6</v>
      </c>
      <c r="O53" s="192"/>
      <c r="P53" s="189" t="s">
        <v>98</v>
      </c>
      <c r="Q53" s="192"/>
      <c r="R53" s="190">
        <f>SUM(R31:R51)</f>
        <v>12</v>
      </c>
      <c r="S53" s="188">
        <f>SUM(S31:S51)</f>
        <v>7</v>
      </c>
      <c r="T53" s="192"/>
      <c r="U53" s="189" t="s">
        <v>98</v>
      </c>
      <c r="V53" s="192"/>
      <c r="W53" s="191">
        <f>SUM(W31:W51)</f>
        <v>8</v>
      </c>
      <c r="X53" s="154"/>
    </row>
    <row r="54" spans="1:24" ht="18.75" thickBot="1">
      <c r="A54" s="154"/>
      <c r="B54" s="193" t="s">
        <v>99</v>
      </c>
      <c r="C54" s="194"/>
      <c r="D54" s="195">
        <f>SUM(E31:E51)</f>
        <v>305</v>
      </c>
      <c r="E54" s="196"/>
      <c r="F54" s="197" t="s">
        <v>98</v>
      </c>
      <c r="G54" s="198"/>
      <c r="H54" s="199">
        <f>SUM(G31:G51)</f>
        <v>285</v>
      </c>
      <c r="I54" s="195">
        <f>SUM(J31:J51)</f>
        <v>289</v>
      </c>
      <c r="J54" s="200"/>
      <c r="K54" s="197" t="s">
        <v>98</v>
      </c>
      <c r="L54" s="201"/>
      <c r="M54" s="202">
        <f>SUM(L31:L51)</f>
        <v>225</v>
      </c>
      <c r="N54" s="195">
        <f>SUM(O31:O51)</f>
        <v>297</v>
      </c>
      <c r="O54" s="203"/>
      <c r="P54" s="197" t="s">
        <v>98</v>
      </c>
      <c r="Q54" s="204"/>
      <c r="R54" s="199">
        <f>SUM(Q31:Q51)</f>
        <v>346</v>
      </c>
      <c r="S54" s="195">
        <f>SUM(T31:T51)</f>
        <v>269</v>
      </c>
      <c r="T54" s="203"/>
      <c r="U54" s="197" t="s">
        <v>98</v>
      </c>
      <c r="V54" s="204"/>
      <c r="W54" s="202">
        <f>SUM(V31:V51)</f>
        <v>263</v>
      </c>
      <c r="X54" s="154"/>
    </row>
    <row r="55" spans="1:24" ht="14.25" thickBot="1">
      <c r="A55" s="208"/>
      <c r="B55" s="205" t="s">
        <v>105</v>
      </c>
      <c r="C55" s="206"/>
      <c r="D55" s="163" t="s">
        <v>106</v>
      </c>
      <c r="E55" s="164"/>
      <c r="F55" s="164"/>
      <c r="G55" s="164"/>
      <c r="H55" s="164"/>
      <c r="I55" s="164" t="s">
        <v>107</v>
      </c>
      <c r="J55" s="164"/>
      <c r="K55" s="164"/>
      <c r="L55" s="164"/>
      <c r="M55" s="165"/>
      <c r="N55" s="163" t="s">
        <v>108</v>
      </c>
      <c r="O55" s="164"/>
      <c r="P55" s="164"/>
      <c r="Q55" s="164"/>
      <c r="R55" s="164"/>
      <c r="S55" s="164" t="s">
        <v>109</v>
      </c>
      <c r="T55" s="164"/>
      <c r="U55" s="164"/>
      <c r="V55" s="164"/>
      <c r="W55" s="165"/>
      <c r="X55" s="154"/>
    </row>
    <row r="56" spans="1:24" s="212" customFormat="1" ht="14.25" thickBot="1">
      <c r="A56" s="208"/>
      <c r="B56" s="426" t="s">
        <v>88</v>
      </c>
      <c r="C56" s="427"/>
      <c r="D56" s="166" t="str">
        <f>D30</f>
        <v>TBC</v>
      </c>
      <c r="E56" s="209">
        <f>IF(D78&lt;4,0,1)</f>
        <v>0</v>
      </c>
      <c r="F56" s="170"/>
      <c r="G56" s="210">
        <f>IF(H78&lt;4,0,1)</f>
        <v>1</v>
      </c>
      <c r="H56" s="170" t="str">
        <f>I30</f>
        <v>ビーキューブ</v>
      </c>
      <c r="I56" s="211" t="str">
        <f>M30</f>
        <v>ウィングス</v>
      </c>
      <c r="J56" s="170">
        <f>IF(I78&lt;4,0,1)</f>
        <v>0</v>
      </c>
      <c r="K56" s="170"/>
      <c r="L56" s="210">
        <f>IF(M78&lt;4,0,1)</f>
        <v>1</v>
      </c>
      <c r="M56" s="171" t="str">
        <f>H30</f>
        <v>ガイアバドミントンクラブ</v>
      </c>
      <c r="N56" s="211" t="str">
        <f>N30</f>
        <v>Shuttle　Friends</v>
      </c>
      <c r="O56" s="209">
        <f>IF(N78&lt;4,0,1)</f>
        <v>0</v>
      </c>
      <c r="P56" s="170"/>
      <c r="Q56" s="210">
        <f>IF(R78&lt;4,0,1)</f>
        <v>1</v>
      </c>
      <c r="R56" s="172" t="str">
        <f>S30</f>
        <v>社会人土曜クラブ</v>
      </c>
      <c r="S56" s="211" t="str">
        <f>W30</f>
        <v>上酒林</v>
      </c>
      <c r="T56" s="209">
        <f>IF(S78&lt;4,0,1)</f>
        <v>0</v>
      </c>
      <c r="U56" s="170"/>
      <c r="V56" s="210">
        <f>IF(W78&lt;4,0,1)</f>
        <v>1</v>
      </c>
      <c r="W56" s="173" t="str">
        <f>R30</f>
        <v>ヨコハマドンキーズ</v>
      </c>
      <c r="X56" s="208"/>
    </row>
    <row r="57" spans="1:24">
      <c r="A57" s="154"/>
      <c r="B57" s="369"/>
      <c r="C57" s="370"/>
      <c r="D57" s="352">
        <f>IF(E57&gt;G57,1,0)+IF(E58&gt;G58,1,0)+IF(E59&gt;G59,1,0)</f>
        <v>2</v>
      </c>
      <c r="E57" s="353">
        <v>21</v>
      </c>
      <c r="F57" s="354" t="s">
        <v>89</v>
      </c>
      <c r="G57" s="355">
        <v>18</v>
      </c>
      <c r="H57" s="356">
        <f>IF(E57&lt;G57,1,0)+IF(E58&lt;G58,1,0)+IF(E59&lt;G59,1,0)</f>
        <v>0</v>
      </c>
      <c r="I57" s="352">
        <f t="shared" ref="I57" si="84">IF(J57&gt;L57,1,0)+IF(J58&gt;L58,1,0)+IF(J59&gt;L59,1,0)</f>
        <v>2</v>
      </c>
      <c r="J57" s="353">
        <v>21</v>
      </c>
      <c r="K57" s="354" t="s">
        <v>89</v>
      </c>
      <c r="L57" s="355">
        <v>18</v>
      </c>
      <c r="M57" s="356">
        <f t="shared" ref="M57" si="85">IF(J57&lt;L57,1,0)+IF(J58&lt;L58,1,0)+IF(J59&lt;L59,1,0)</f>
        <v>0</v>
      </c>
      <c r="N57" s="352">
        <f t="shared" ref="N57" si="86">IF(O57&gt;Q57,1,0)+IF(O58&gt;Q58,1,0)+IF(O59&gt;Q59,1,0)</f>
        <v>0</v>
      </c>
      <c r="O57" s="353">
        <v>8</v>
      </c>
      <c r="P57" s="354" t="s">
        <v>89</v>
      </c>
      <c r="Q57" s="355">
        <v>21</v>
      </c>
      <c r="R57" s="356">
        <f t="shared" ref="R57" si="87">IF(O57&lt;Q57,1,0)+IF(O58&lt;Q58,1,0)+IF(O59&lt;Q59,1,0)</f>
        <v>2</v>
      </c>
      <c r="S57" s="352">
        <f t="shared" ref="S57" si="88">IF(T57&gt;V57,1,0)+IF(T58&gt;V58,1,0)+IF(T59&gt;V59,1,0)</f>
        <v>2</v>
      </c>
      <c r="T57" s="353">
        <v>21</v>
      </c>
      <c r="U57" s="354" t="s">
        <v>89</v>
      </c>
      <c r="V57" s="355">
        <v>18</v>
      </c>
      <c r="W57" s="357">
        <f t="shared" ref="W57" si="89">IF(T57&lt;V57,1,0)+IF(T58&lt;V58,1,0)+IF(T59&lt;V59,1,0)</f>
        <v>0</v>
      </c>
      <c r="X57" s="154"/>
    </row>
    <row r="58" spans="1:24">
      <c r="A58" s="154"/>
      <c r="B58" s="174" t="s">
        <v>90</v>
      </c>
      <c r="C58" s="300"/>
      <c r="D58" s="342" t="s">
        <v>715</v>
      </c>
      <c r="E58" s="343">
        <v>21</v>
      </c>
      <c r="F58" s="344" t="s">
        <v>89</v>
      </c>
      <c r="G58" s="345">
        <v>11</v>
      </c>
      <c r="H58" s="346" t="s">
        <v>734</v>
      </c>
      <c r="I58" s="342" t="s">
        <v>728</v>
      </c>
      <c r="J58" s="343">
        <v>21</v>
      </c>
      <c r="K58" s="344" t="s">
        <v>89</v>
      </c>
      <c r="L58" s="345">
        <v>18</v>
      </c>
      <c r="M58" s="346" t="s">
        <v>736</v>
      </c>
      <c r="N58" s="342" t="s">
        <v>430</v>
      </c>
      <c r="O58" s="343">
        <v>13</v>
      </c>
      <c r="P58" s="344" t="s">
        <v>89</v>
      </c>
      <c r="Q58" s="345">
        <v>21</v>
      </c>
      <c r="R58" s="346" t="s">
        <v>755</v>
      </c>
      <c r="S58" s="342" t="s">
        <v>441</v>
      </c>
      <c r="T58" s="343">
        <v>21</v>
      </c>
      <c r="U58" s="344" t="s">
        <v>89</v>
      </c>
      <c r="V58" s="345">
        <v>13</v>
      </c>
      <c r="W58" s="358" t="s">
        <v>763</v>
      </c>
      <c r="X58" s="154"/>
    </row>
    <row r="59" spans="1:24">
      <c r="A59" s="154"/>
      <c r="B59" s="174"/>
      <c r="C59" s="301"/>
      <c r="D59" s="347" t="s">
        <v>716</v>
      </c>
      <c r="E59" s="348"/>
      <c r="F59" s="349" t="s">
        <v>89</v>
      </c>
      <c r="G59" s="350"/>
      <c r="H59" s="351" t="s">
        <v>746</v>
      </c>
      <c r="I59" s="347" t="s">
        <v>725</v>
      </c>
      <c r="J59" s="348"/>
      <c r="K59" s="349" t="s">
        <v>89</v>
      </c>
      <c r="L59" s="350"/>
      <c r="M59" s="351" t="s">
        <v>737</v>
      </c>
      <c r="N59" s="347" t="s">
        <v>770</v>
      </c>
      <c r="O59" s="348"/>
      <c r="P59" s="349" t="s">
        <v>89</v>
      </c>
      <c r="Q59" s="350"/>
      <c r="R59" s="351" t="s">
        <v>756</v>
      </c>
      <c r="S59" s="347" t="s">
        <v>437</v>
      </c>
      <c r="T59" s="348"/>
      <c r="U59" s="349" t="s">
        <v>89</v>
      </c>
      <c r="V59" s="350"/>
      <c r="W59" s="359" t="s">
        <v>764</v>
      </c>
      <c r="X59" s="154"/>
    </row>
    <row r="60" spans="1:24">
      <c r="A60" s="154"/>
      <c r="B60" s="176"/>
      <c r="C60" s="300"/>
      <c r="D60" s="337">
        <f>IF(E60&gt;G60,1,0)+IF(E61&gt;G61,1,0)+IF(E62&gt;G62,1,0)</f>
        <v>0</v>
      </c>
      <c r="E60" s="338">
        <v>8</v>
      </c>
      <c r="F60" s="339" t="s">
        <v>89</v>
      </c>
      <c r="G60" s="340">
        <v>21</v>
      </c>
      <c r="H60" s="341">
        <f>IF(E60&lt;G60,1,0)+IF(E61&lt;G61,1,0)+IF(E62&lt;G62,1,0)</f>
        <v>2</v>
      </c>
      <c r="I60" s="337">
        <f t="shared" ref="I60" si="90">IF(J60&gt;L60,1,0)+IF(J61&gt;L61,1,0)+IF(J62&gt;L62,1,0)</f>
        <v>2</v>
      </c>
      <c r="J60" s="338">
        <v>21</v>
      </c>
      <c r="K60" s="339" t="s">
        <v>89</v>
      </c>
      <c r="L60" s="340">
        <v>19</v>
      </c>
      <c r="M60" s="341">
        <f t="shared" ref="M60" si="91">IF(J60&lt;L60,1,0)+IF(J61&lt;L61,1,0)+IF(J62&lt;L62,1,0)</f>
        <v>0</v>
      </c>
      <c r="N60" s="337">
        <f t="shared" ref="N60" si="92">IF(O60&gt;Q60,1,0)+IF(O61&gt;Q61,1,0)+IF(O62&gt;Q62,1,0)</f>
        <v>2</v>
      </c>
      <c r="O60" s="338">
        <v>17</v>
      </c>
      <c r="P60" s="339" t="s">
        <v>89</v>
      </c>
      <c r="Q60" s="340">
        <v>21</v>
      </c>
      <c r="R60" s="341">
        <f t="shared" ref="R60" si="93">IF(O60&lt;Q60,1,0)+IF(O61&lt;Q61,1,0)+IF(O62&lt;Q62,1,0)</f>
        <v>1</v>
      </c>
      <c r="S60" s="337">
        <f t="shared" ref="S60" si="94">IF(T60&gt;V60,1,0)+IF(T61&gt;V61,1,0)+IF(T62&gt;V62,1,0)</f>
        <v>0</v>
      </c>
      <c r="T60" s="338">
        <v>7</v>
      </c>
      <c r="U60" s="339" t="s">
        <v>89</v>
      </c>
      <c r="V60" s="340">
        <v>21</v>
      </c>
      <c r="W60" s="360">
        <f t="shared" ref="W60" si="95">IF(T60&lt;V60,1,0)+IF(T61&lt;V61,1,0)+IF(T62&lt;V62,1,0)</f>
        <v>2</v>
      </c>
      <c r="X60" s="154"/>
    </row>
    <row r="61" spans="1:24">
      <c r="A61" s="154"/>
      <c r="B61" s="174" t="s">
        <v>91</v>
      </c>
      <c r="C61" s="300"/>
      <c r="D61" s="342" t="s">
        <v>717</v>
      </c>
      <c r="E61" s="343">
        <v>13</v>
      </c>
      <c r="F61" s="344" t="s">
        <v>89</v>
      </c>
      <c r="G61" s="345">
        <v>21</v>
      </c>
      <c r="H61" s="346" t="s">
        <v>732</v>
      </c>
      <c r="I61" s="342" t="s">
        <v>726</v>
      </c>
      <c r="J61" s="343">
        <v>21</v>
      </c>
      <c r="K61" s="344" t="s">
        <v>89</v>
      </c>
      <c r="L61" s="345">
        <v>15</v>
      </c>
      <c r="M61" s="346" t="s">
        <v>738</v>
      </c>
      <c r="N61" s="342" t="s">
        <v>434</v>
      </c>
      <c r="O61" s="343">
        <v>21</v>
      </c>
      <c r="P61" s="344" t="s">
        <v>89</v>
      </c>
      <c r="Q61" s="345">
        <v>7</v>
      </c>
      <c r="R61" s="346" t="s">
        <v>757</v>
      </c>
      <c r="S61" s="342" t="s">
        <v>776</v>
      </c>
      <c r="T61" s="343">
        <v>4</v>
      </c>
      <c r="U61" s="344" t="s">
        <v>89</v>
      </c>
      <c r="V61" s="345">
        <v>21</v>
      </c>
      <c r="W61" s="358" t="s">
        <v>765</v>
      </c>
      <c r="X61" s="154"/>
    </row>
    <row r="62" spans="1:24">
      <c r="A62" s="154"/>
      <c r="B62" s="174"/>
      <c r="C62" s="300"/>
      <c r="D62" s="347" t="s">
        <v>718</v>
      </c>
      <c r="E62" s="348"/>
      <c r="F62" s="349" t="s">
        <v>89</v>
      </c>
      <c r="G62" s="350"/>
      <c r="H62" s="351" t="s">
        <v>747</v>
      </c>
      <c r="I62" s="347" t="s">
        <v>727</v>
      </c>
      <c r="J62" s="348"/>
      <c r="K62" s="349" t="s">
        <v>89</v>
      </c>
      <c r="L62" s="350"/>
      <c r="M62" s="351" t="s">
        <v>753</v>
      </c>
      <c r="N62" s="347" t="s">
        <v>771</v>
      </c>
      <c r="O62" s="348">
        <v>21</v>
      </c>
      <c r="P62" s="349" t="s">
        <v>89</v>
      </c>
      <c r="Q62" s="350">
        <v>12</v>
      </c>
      <c r="R62" s="351" t="s">
        <v>773</v>
      </c>
      <c r="S62" s="347" t="s">
        <v>777</v>
      </c>
      <c r="T62" s="348"/>
      <c r="U62" s="349" t="s">
        <v>89</v>
      </c>
      <c r="V62" s="350"/>
      <c r="W62" s="359" t="s">
        <v>766</v>
      </c>
      <c r="X62" s="154"/>
    </row>
    <row r="63" spans="1:24">
      <c r="A63" s="154"/>
      <c r="B63" s="176"/>
      <c r="C63" s="302"/>
      <c r="D63" s="337">
        <f>IF(E63&gt;G63,1,0)+IF(E64&gt;G64,1,0)+IF(E65&gt;G65,1,0)</f>
        <v>2</v>
      </c>
      <c r="E63" s="338">
        <v>21</v>
      </c>
      <c r="F63" s="339" t="s">
        <v>89</v>
      </c>
      <c r="G63" s="340">
        <v>14</v>
      </c>
      <c r="H63" s="341">
        <f>IF(E63&lt;G63,1,0)+IF(E64&lt;G64,1,0)+IF(E65&lt;G65,1,0)</f>
        <v>0</v>
      </c>
      <c r="I63" s="337">
        <f t="shared" ref="I63" si="96">IF(J63&gt;L63,1,0)+IF(J64&gt;L64,1,0)+IF(J65&gt;L65,1,0)</f>
        <v>0</v>
      </c>
      <c r="J63" s="338">
        <v>19</v>
      </c>
      <c r="K63" s="339" t="s">
        <v>89</v>
      </c>
      <c r="L63" s="340">
        <v>21</v>
      </c>
      <c r="M63" s="341">
        <f t="shared" ref="M63" si="97">IF(J63&lt;L63,1,0)+IF(J64&lt;L64,1,0)+IF(J65&lt;L65,1,0)</f>
        <v>2</v>
      </c>
      <c r="N63" s="337">
        <f t="shared" ref="N63" si="98">IF(O63&gt;Q63,1,0)+IF(O64&gt;Q64,1,0)+IF(O65&gt;Q65,1,0)</f>
        <v>0</v>
      </c>
      <c r="O63" s="338">
        <v>18</v>
      </c>
      <c r="P63" s="339" t="s">
        <v>89</v>
      </c>
      <c r="Q63" s="340">
        <v>21</v>
      </c>
      <c r="R63" s="341">
        <f t="shared" ref="R63" si="99">IF(O63&lt;Q63,1,0)+IF(O64&lt;Q64,1,0)+IF(O65&lt;Q65,1,0)</f>
        <v>2</v>
      </c>
      <c r="S63" s="337">
        <f t="shared" ref="S63" si="100">IF(T63&gt;V63,1,0)+IF(T64&gt;V64,1,0)+IF(T65&gt;V65,1,0)</f>
        <v>0</v>
      </c>
      <c r="T63" s="338">
        <v>13</v>
      </c>
      <c r="U63" s="339" t="s">
        <v>89</v>
      </c>
      <c r="V63" s="340">
        <v>21</v>
      </c>
      <c r="W63" s="360">
        <f t="shared" ref="W63" si="101">IF(T63&lt;V63,1,0)+IF(T64&lt;V64,1,0)+IF(T65&lt;V65,1,0)</f>
        <v>2</v>
      </c>
      <c r="X63" s="154"/>
    </row>
    <row r="64" spans="1:24">
      <c r="A64" s="154"/>
      <c r="B64" s="174" t="s">
        <v>92</v>
      </c>
      <c r="C64" s="300"/>
      <c r="D64" s="342" t="s">
        <v>719</v>
      </c>
      <c r="E64" s="343">
        <v>21</v>
      </c>
      <c r="F64" s="344" t="s">
        <v>89</v>
      </c>
      <c r="G64" s="345">
        <v>19</v>
      </c>
      <c r="H64" s="346" t="s">
        <v>748</v>
      </c>
      <c r="I64" s="342" t="s">
        <v>751</v>
      </c>
      <c r="J64" s="343">
        <v>14</v>
      </c>
      <c r="K64" s="344" t="s">
        <v>89</v>
      </c>
      <c r="L64" s="345">
        <v>21</v>
      </c>
      <c r="M64" s="346" t="s">
        <v>740</v>
      </c>
      <c r="N64" s="342" t="s">
        <v>431</v>
      </c>
      <c r="O64" s="343">
        <v>20</v>
      </c>
      <c r="P64" s="344" t="s">
        <v>89</v>
      </c>
      <c r="Q64" s="345">
        <v>22</v>
      </c>
      <c r="R64" s="346" t="s">
        <v>759</v>
      </c>
      <c r="S64" s="342" t="s">
        <v>778</v>
      </c>
      <c r="T64" s="343">
        <v>17</v>
      </c>
      <c r="U64" s="344" t="s">
        <v>89</v>
      </c>
      <c r="V64" s="345">
        <v>21</v>
      </c>
      <c r="W64" s="358" t="s">
        <v>767</v>
      </c>
      <c r="X64" s="154"/>
    </row>
    <row r="65" spans="1:24">
      <c r="A65" s="154"/>
      <c r="B65" s="179"/>
      <c r="C65" s="301"/>
      <c r="D65" s="347"/>
      <c r="E65" s="348"/>
      <c r="F65" s="349" t="s">
        <v>89</v>
      </c>
      <c r="G65" s="350"/>
      <c r="H65" s="351"/>
      <c r="I65" s="347"/>
      <c r="J65" s="348"/>
      <c r="K65" s="349" t="s">
        <v>89</v>
      </c>
      <c r="L65" s="350"/>
      <c r="M65" s="351"/>
      <c r="N65" s="347"/>
      <c r="O65" s="348"/>
      <c r="P65" s="349" t="s">
        <v>89</v>
      </c>
      <c r="Q65" s="350"/>
      <c r="R65" s="351"/>
      <c r="S65" s="347"/>
      <c r="T65" s="348"/>
      <c r="U65" s="349" t="s">
        <v>89</v>
      </c>
      <c r="V65" s="350"/>
      <c r="W65" s="359"/>
      <c r="X65" s="154"/>
    </row>
    <row r="66" spans="1:24">
      <c r="A66" s="154"/>
      <c r="B66" s="174"/>
      <c r="C66" s="300"/>
      <c r="D66" s="337">
        <f>IF(E66&gt;G66,1,0)+IF(E67&gt;G67,1,0)+IF(E68&gt;G68,1,0)</f>
        <v>0</v>
      </c>
      <c r="E66" s="338">
        <v>12</v>
      </c>
      <c r="F66" s="339" t="s">
        <v>89</v>
      </c>
      <c r="G66" s="340">
        <v>21</v>
      </c>
      <c r="H66" s="341">
        <f>IF(E66&lt;G66,1,0)+IF(E67&lt;G67,1,0)+IF(E68&lt;G68,1,0)</f>
        <v>2</v>
      </c>
      <c r="I66" s="337">
        <f t="shared" ref="I66" si="102">IF(J66&gt;L66,1,0)+IF(J67&gt;L67,1,0)+IF(J68&gt;L68,1,0)</f>
        <v>0</v>
      </c>
      <c r="J66" s="338">
        <v>17</v>
      </c>
      <c r="K66" s="339" t="s">
        <v>89</v>
      </c>
      <c r="L66" s="340">
        <v>21</v>
      </c>
      <c r="M66" s="341">
        <f t="shared" ref="M66" si="103">IF(J66&lt;L66,1,0)+IF(J67&lt;L67,1,0)+IF(J68&lt;L68,1,0)</f>
        <v>2</v>
      </c>
      <c r="N66" s="337">
        <f t="shared" ref="N66" si="104">IF(O66&gt;Q66,1,0)+IF(O67&gt;Q67,1,0)+IF(O68&gt;Q68,1,0)</f>
        <v>0</v>
      </c>
      <c r="O66" s="338">
        <v>21</v>
      </c>
      <c r="P66" s="339" t="s">
        <v>89</v>
      </c>
      <c r="Q66" s="340">
        <v>22</v>
      </c>
      <c r="R66" s="341">
        <f t="shared" ref="R66" si="105">IF(O66&lt;Q66,1,0)+IF(O67&lt;Q67,1,0)+IF(O68&lt;Q68,1,0)</f>
        <v>2</v>
      </c>
      <c r="S66" s="337">
        <f t="shared" ref="S66" si="106">IF(T66&gt;V66,1,0)+IF(T67&gt;V67,1,0)+IF(T68&gt;V68,1,0)</f>
        <v>1</v>
      </c>
      <c r="T66" s="338">
        <v>18</v>
      </c>
      <c r="U66" s="339" t="s">
        <v>89</v>
      </c>
      <c r="V66" s="340">
        <v>21</v>
      </c>
      <c r="W66" s="360">
        <f t="shared" ref="W66" si="107">IF(T66&lt;V66,1,0)+IF(T67&lt;V67,1,0)+IF(T68&lt;V68,1,0)</f>
        <v>2</v>
      </c>
      <c r="X66" s="154"/>
    </row>
    <row r="67" spans="1:24">
      <c r="A67" s="154"/>
      <c r="B67" s="174" t="s">
        <v>93</v>
      </c>
      <c r="C67" s="300"/>
      <c r="D67" s="342" t="s">
        <v>723</v>
      </c>
      <c r="E67" s="343">
        <v>9</v>
      </c>
      <c r="F67" s="344" t="s">
        <v>89</v>
      </c>
      <c r="G67" s="345">
        <v>21</v>
      </c>
      <c r="H67" s="346" t="s">
        <v>746</v>
      </c>
      <c r="I67" s="342" t="s">
        <v>728</v>
      </c>
      <c r="J67" s="343">
        <v>23</v>
      </c>
      <c r="K67" s="344" t="s">
        <v>89</v>
      </c>
      <c r="L67" s="345">
        <v>25</v>
      </c>
      <c r="M67" s="346" t="s">
        <v>741</v>
      </c>
      <c r="N67" s="342" t="s">
        <v>430</v>
      </c>
      <c r="O67" s="343">
        <v>11</v>
      </c>
      <c r="P67" s="344" t="s">
        <v>89</v>
      </c>
      <c r="Q67" s="345">
        <v>21</v>
      </c>
      <c r="R67" s="346" t="s">
        <v>774</v>
      </c>
      <c r="S67" s="342" t="s">
        <v>441</v>
      </c>
      <c r="T67" s="343">
        <v>21</v>
      </c>
      <c r="U67" s="344" t="s">
        <v>89</v>
      </c>
      <c r="V67" s="345">
        <v>16</v>
      </c>
      <c r="W67" s="358" t="s">
        <v>768</v>
      </c>
      <c r="X67" s="154"/>
    </row>
    <row r="68" spans="1:24">
      <c r="A68" s="154"/>
      <c r="B68" s="174"/>
      <c r="C68" s="300"/>
      <c r="D68" s="347" t="s">
        <v>720</v>
      </c>
      <c r="E68" s="348"/>
      <c r="F68" s="349" t="s">
        <v>89</v>
      </c>
      <c r="G68" s="350"/>
      <c r="H68" s="351" t="s">
        <v>732</v>
      </c>
      <c r="I68" s="347" t="s">
        <v>726</v>
      </c>
      <c r="J68" s="348"/>
      <c r="K68" s="349" t="s">
        <v>89</v>
      </c>
      <c r="L68" s="350"/>
      <c r="M68" s="351" t="s">
        <v>738</v>
      </c>
      <c r="N68" s="347" t="s">
        <v>772</v>
      </c>
      <c r="O68" s="348"/>
      <c r="P68" s="349" t="s">
        <v>89</v>
      </c>
      <c r="Q68" s="350"/>
      <c r="R68" s="351" t="s">
        <v>757</v>
      </c>
      <c r="S68" s="347" t="s">
        <v>442</v>
      </c>
      <c r="T68" s="348">
        <v>12</v>
      </c>
      <c r="U68" s="349" t="s">
        <v>89</v>
      </c>
      <c r="V68" s="350">
        <v>21</v>
      </c>
      <c r="W68" s="359" t="s">
        <v>765</v>
      </c>
      <c r="X68" s="154"/>
    </row>
    <row r="69" spans="1:24">
      <c r="A69" s="154"/>
      <c r="B69" s="176"/>
      <c r="C69" s="302"/>
      <c r="D69" s="337">
        <f>IF(E69&gt;G69,1,0)+IF(E70&gt;G70,1,0)+IF(E71&gt;G71,1,0)</f>
        <v>2</v>
      </c>
      <c r="E69" s="338">
        <v>21</v>
      </c>
      <c r="F69" s="339" t="s">
        <v>89</v>
      </c>
      <c r="G69" s="340">
        <v>11</v>
      </c>
      <c r="H69" s="341">
        <f>IF(E69&lt;G69,1,0)+IF(E70&lt;G70,1,0)+IF(E71&lt;G71,1,0)</f>
        <v>0</v>
      </c>
      <c r="I69" s="337">
        <f t="shared" ref="I69" si="108">IF(J69&gt;L69,1,0)+IF(J70&gt;L70,1,0)+IF(J71&gt;L71,1,0)</f>
        <v>0</v>
      </c>
      <c r="J69" s="338">
        <v>17</v>
      </c>
      <c r="K69" s="339" t="s">
        <v>89</v>
      </c>
      <c r="L69" s="340">
        <v>21</v>
      </c>
      <c r="M69" s="341">
        <f t="shared" ref="M69" si="109">IF(J69&lt;L69,1,0)+IF(J70&lt;L70,1,0)+IF(J71&lt;L71,1,0)</f>
        <v>2</v>
      </c>
      <c r="N69" s="337">
        <f t="shared" ref="N69" si="110">IF(O69&gt;Q69,1,0)+IF(O70&gt;Q70,1,0)+IF(O71&gt;Q71,1,0)</f>
        <v>0</v>
      </c>
      <c r="O69" s="338">
        <v>11</v>
      </c>
      <c r="P69" s="339" t="s">
        <v>89</v>
      </c>
      <c r="Q69" s="340">
        <v>21</v>
      </c>
      <c r="R69" s="341">
        <f t="shared" ref="R69" si="111">IF(O69&lt;Q69,1,0)+IF(O70&lt;Q70,1,0)+IF(O71&lt;Q71,1,0)</f>
        <v>2</v>
      </c>
      <c r="S69" s="337">
        <f t="shared" ref="S69" si="112">IF(T69&gt;V69,1,0)+IF(T70&gt;V70,1,0)+IF(T71&gt;V71,1,0)</f>
        <v>0</v>
      </c>
      <c r="T69" s="338">
        <v>10</v>
      </c>
      <c r="U69" s="339" t="s">
        <v>89</v>
      </c>
      <c r="V69" s="340">
        <v>21</v>
      </c>
      <c r="W69" s="360">
        <f t="shared" ref="W69" si="113">IF(T69&lt;V69,1,0)+IF(T70&lt;V70,1,0)+IF(T71&lt;V71,1,0)</f>
        <v>2</v>
      </c>
      <c r="X69" s="154"/>
    </row>
    <row r="70" spans="1:24">
      <c r="A70" s="154"/>
      <c r="B70" s="174" t="s">
        <v>94</v>
      </c>
      <c r="C70" s="300"/>
      <c r="D70" s="342" t="s">
        <v>716</v>
      </c>
      <c r="E70" s="343">
        <v>21</v>
      </c>
      <c r="F70" s="344" t="s">
        <v>89</v>
      </c>
      <c r="G70" s="345">
        <v>13</v>
      </c>
      <c r="H70" s="346" t="s">
        <v>734</v>
      </c>
      <c r="I70" s="342" t="s">
        <v>725</v>
      </c>
      <c r="J70" s="343">
        <v>15</v>
      </c>
      <c r="K70" s="344" t="s">
        <v>89</v>
      </c>
      <c r="L70" s="345">
        <v>21</v>
      </c>
      <c r="M70" s="346" t="s">
        <v>742</v>
      </c>
      <c r="N70" s="342" t="s">
        <v>433</v>
      </c>
      <c r="O70" s="343">
        <v>19</v>
      </c>
      <c r="P70" s="344" t="s">
        <v>89</v>
      </c>
      <c r="Q70" s="345">
        <v>21</v>
      </c>
      <c r="R70" s="346" t="s">
        <v>774</v>
      </c>
      <c r="S70" s="342" t="s">
        <v>437</v>
      </c>
      <c r="T70" s="343">
        <v>17</v>
      </c>
      <c r="U70" s="344" t="s">
        <v>89</v>
      </c>
      <c r="V70" s="345">
        <v>21</v>
      </c>
      <c r="W70" s="358" t="s">
        <v>764</v>
      </c>
      <c r="X70" s="154"/>
    </row>
    <row r="71" spans="1:24">
      <c r="A71" s="154"/>
      <c r="B71" s="179"/>
      <c r="C71" s="301"/>
      <c r="D71" s="347"/>
      <c r="E71" s="348"/>
      <c r="F71" s="349" t="s">
        <v>89</v>
      </c>
      <c r="G71" s="350"/>
      <c r="H71" s="351"/>
      <c r="I71" s="347"/>
      <c r="J71" s="348"/>
      <c r="K71" s="349" t="s">
        <v>89</v>
      </c>
      <c r="L71" s="350"/>
      <c r="M71" s="351"/>
      <c r="N71" s="347"/>
      <c r="O71" s="348"/>
      <c r="P71" s="349" t="s">
        <v>89</v>
      </c>
      <c r="Q71" s="350"/>
      <c r="R71" s="351"/>
      <c r="S71" s="347"/>
      <c r="T71" s="348"/>
      <c r="U71" s="349" t="s">
        <v>89</v>
      </c>
      <c r="V71" s="350"/>
      <c r="W71" s="359"/>
      <c r="X71" s="154"/>
    </row>
    <row r="72" spans="1:24">
      <c r="A72" s="154"/>
      <c r="B72" s="174"/>
      <c r="C72" s="300"/>
      <c r="D72" s="337">
        <f>IF(E72&gt;G72,1,0)+IF(E73&gt;G73,1,0)+IF(E74&gt;G74,1,0)</f>
        <v>0</v>
      </c>
      <c r="E72" s="338">
        <v>10</v>
      </c>
      <c r="F72" s="339" t="s">
        <v>89</v>
      </c>
      <c r="G72" s="340">
        <v>21</v>
      </c>
      <c r="H72" s="341">
        <f>IF(E72&lt;G72,1,0)+IF(E73&lt;G73,1,0)+IF(E74&lt;G74,1,0)</f>
        <v>2</v>
      </c>
      <c r="I72" s="337">
        <f t="shared" ref="I72" si="114">IF(J72&gt;L72,1,0)+IF(J73&gt;L73,1,0)+IF(J74&gt;L74,1,0)</f>
        <v>1</v>
      </c>
      <c r="J72" s="338">
        <v>19</v>
      </c>
      <c r="K72" s="339" t="s">
        <v>89</v>
      </c>
      <c r="L72" s="340">
        <v>21</v>
      </c>
      <c r="M72" s="341">
        <f t="shared" ref="M72" si="115">IF(J72&lt;L72,1,0)+IF(J73&lt;L73,1,0)+IF(J74&lt;L74,1,0)</f>
        <v>2</v>
      </c>
      <c r="N72" s="337">
        <f t="shared" ref="N72" si="116">IF(O72&gt;Q72,1,0)+IF(O73&gt;Q73,1,0)+IF(O74&gt;Q74,1,0)</f>
        <v>2</v>
      </c>
      <c r="O72" s="338">
        <v>21</v>
      </c>
      <c r="P72" s="339" t="s">
        <v>89</v>
      </c>
      <c r="Q72" s="340">
        <v>18</v>
      </c>
      <c r="R72" s="341">
        <f t="shared" ref="R72" si="117">IF(O72&lt;Q72,1,0)+IF(O73&lt;Q73,1,0)+IF(O74&lt;Q74,1,0)</f>
        <v>0</v>
      </c>
      <c r="S72" s="337">
        <f t="shared" ref="S72" si="118">IF(T72&gt;V72,1,0)+IF(T73&gt;V73,1,0)+IF(T74&gt;V74,1,0)</f>
        <v>2</v>
      </c>
      <c r="T72" s="338">
        <v>21</v>
      </c>
      <c r="U72" s="339" t="s">
        <v>89</v>
      </c>
      <c r="V72" s="340">
        <v>10</v>
      </c>
      <c r="W72" s="360">
        <f t="shared" ref="W72" si="119">IF(T72&lt;V72,1,0)+IF(T73&lt;V73,1,0)+IF(T74&lt;V74,1,0)</f>
        <v>0</v>
      </c>
      <c r="X72" s="154"/>
    </row>
    <row r="73" spans="1:24">
      <c r="A73" s="154"/>
      <c r="B73" s="174" t="s">
        <v>95</v>
      </c>
      <c r="C73" s="300"/>
      <c r="D73" s="342" t="s">
        <v>717</v>
      </c>
      <c r="E73" s="343">
        <v>14</v>
      </c>
      <c r="F73" s="344" t="s">
        <v>89</v>
      </c>
      <c r="G73" s="345">
        <v>21</v>
      </c>
      <c r="H73" s="346" t="s">
        <v>749</v>
      </c>
      <c r="I73" s="342" t="s">
        <v>727</v>
      </c>
      <c r="J73" s="343">
        <v>21</v>
      </c>
      <c r="K73" s="344" t="s">
        <v>89</v>
      </c>
      <c r="L73" s="345">
        <v>16</v>
      </c>
      <c r="M73" s="346" t="s">
        <v>739</v>
      </c>
      <c r="N73" s="342" t="s">
        <v>432</v>
      </c>
      <c r="O73" s="343">
        <v>21</v>
      </c>
      <c r="P73" s="344" t="s">
        <v>89</v>
      </c>
      <c r="Q73" s="345">
        <v>11</v>
      </c>
      <c r="R73" s="346" t="s">
        <v>775</v>
      </c>
      <c r="S73" s="342" t="s">
        <v>442</v>
      </c>
      <c r="T73" s="343">
        <v>21</v>
      </c>
      <c r="U73" s="344" t="s">
        <v>89</v>
      </c>
      <c r="V73" s="345">
        <v>10</v>
      </c>
      <c r="W73" s="358" t="s">
        <v>766</v>
      </c>
      <c r="X73" s="154"/>
    </row>
    <row r="74" spans="1:24">
      <c r="A74" s="154"/>
      <c r="B74" s="174"/>
      <c r="C74" s="300"/>
      <c r="D74" s="347"/>
      <c r="E74" s="348"/>
      <c r="F74" s="349" t="s">
        <v>89</v>
      </c>
      <c r="G74" s="350"/>
      <c r="H74" s="351"/>
      <c r="I74" s="347"/>
      <c r="J74" s="348">
        <v>9</v>
      </c>
      <c r="K74" s="349" t="s">
        <v>89</v>
      </c>
      <c r="L74" s="350">
        <v>21</v>
      </c>
      <c r="M74" s="351"/>
      <c r="N74" s="347"/>
      <c r="O74" s="348"/>
      <c r="P74" s="349" t="s">
        <v>89</v>
      </c>
      <c r="Q74" s="350"/>
      <c r="R74" s="351"/>
      <c r="S74" s="347"/>
      <c r="T74" s="348"/>
      <c r="U74" s="349" t="s">
        <v>89</v>
      </c>
      <c r="V74" s="350"/>
      <c r="W74" s="359"/>
      <c r="X74" s="154"/>
    </row>
    <row r="75" spans="1:24">
      <c r="A75" s="154"/>
      <c r="B75" s="176"/>
      <c r="C75" s="302"/>
      <c r="D75" s="337">
        <f>IF(E75&gt;G75,1,0)+IF(E76&gt;G76,1,0)+IF(E77&gt;G77,1,0)</f>
        <v>1</v>
      </c>
      <c r="E75" s="338">
        <v>19</v>
      </c>
      <c r="F75" s="339" t="s">
        <v>89</v>
      </c>
      <c r="G75" s="340">
        <v>21</v>
      </c>
      <c r="H75" s="341">
        <f>IF(E75&lt;G75,1,0)+IF(E76&lt;G76,1,0)+IF(E77&lt;G77,1,0)</f>
        <v>2</v>
      </c>
      <c r="I75" s="337">
        <f t="shared" ref="I75" si="120">IF(J75&gt;L75,1,0)+IF(J76&gt;L76,1,0)+IF(J77&gt;L77,1,0)</f>
        <v>2</v>
      </c>
      <c r="J75" s="338">
        <v>24</v>
      </c>
      <c r="K75" s="339" t="s">
        <v>89</v>
      </c>
      <c r="L75" s="340">
        <v>22</v>
      </c>
      <c r="M75" s="341">
        <f t="shared" ref="M75" si="121">IF(J75&lt;L75,1,0)+IF(J76&lt;L76,1,0)+IF(J77&lt;L77,1,0)</f>
        <v>0</v>
      </c>
      <c r="N75" s="337">
        <f t="shared" ref="N75" si="122">IF(O75&gt;Q75,1,0)+IF(O76&gt;Q76,1,0)+IF(O77&gt;Q77,1,0)</f>
        <v>0</v>
      </c>
      <c r="O75" s="338">
        <v>15</v>
      </c>
      <c r="P75" s="339" t="s">
        <v>89</v>
      </c>
      <c r="Q75" s="340">
        <v>21</v>
      </c>
      <c r="R75" s="341">
        <f t="shared" ref="R75" si="123">IF(O75&lt;Q75,1,0)+IF(O76&lt;Q76,1,0)+IF(O77&lt;Q77,1,0)</f>
        <v>2</v>
      </c>
      <c r="S75" s="337">
        <f t="shared" ref="S75" si="124">IF(T75&gt;V75,1,0)+IF(T76&gt;V76,1,0)+IF(T77&gt;V77,1,0)</f>
        <v>0</v>
      </c>
      <c r="T75" s="338">
        <v>22</v>
      </c>
      <c r="U75" s="339" t="s">
        <v>89</v>
      </c>
      <c r="V75" s="340">
        <v>24</v>
      </c>
      <c r="W75" s="360">
        <f t="shared" ref="W75" si="125">IF(T75&lt;V75,1,0)+IF(T76&lt;V76,1,0)+IF(T77&lt;V77,1,0)</f>
        <v>2</v>
      </c>
      <c r="X75" s="154"/>
    </row>
    <row r="76" spans="1:24">
      <c r="A76" s="154"/>
      <c r="B76" s="174" t="s">
        <v>96</v>
      </c>
      <c r="C76" s="300"/>
      <c r="D76" s="342" t="s">
        <v>719</v>
      </c>
      <c r="E76" s="343">
        <v>21</v>
      </c>
      <c r="F76" s="344" t="s">
        <v>89</v>
      </c>
      <c r="G76" s="345">
        <v>14</v>
      </c>
      <c r="H76" s="346" t="s">
        <v>782</v>
      </c>
      <c r="I76" s="342" t="s">
        <v>752</v>
      </c>
      <c r="J76" s="343">
        <v>21</v>
      </c>
      <c r="K76" s="344" t="s">
        <v>89</v>
      </c>
      <c r="L76" s="345">
        <v>15</v>
      </c>
      <c r="M76" s="346" t="s">
        <v>743</v>
      </c>
      <c r="N76" s="342" t="s">
        <v>433</v>
      </c>
      <c r="O76" s="343">
        <v>16</v>
      </c>
      <c r="P76" s="344" t="s">
        <v>89</v>
      </c>
      <c r="Q76" s="345">
        <v>21</v>
      </c>
      <c r="R76" s="346" t="s">
        <v>760</v>
      </c>
      <c r="S76" s="342" t="s">
        <v>779</v>
      </c>
      <c r="T76" s="343">
        <v>13</v>
      </c>
      <c r="U76" s="344" t="s">
        <v>89</v>
      </c>
      <c r="V76" s="345">
        <v>21</v>
      </c>
      <c r="W76" s="358" t="s">
        <v>781</v>
      </c>
      <c r="X76" s="154"/>
    </row>
    <row r="77" spans="1:24" ht="14.25" thickBot="1">
      <c r="A77" s="154"/>
      <c r="B77" s="193"/>
      <c r="C77" s="303"/>
      <c r="D77" s="361" t="s">
        <v>745</v>
      </c>
      <c r="E77" s="362">
        <v>15</v>
      </c>
      <c r="F77" s="363" t="s">
        <v>89</v>
      </c>
      <c r="G77" s="364">
        <v>21</v>
      </c>
      <c r="H77" s="365" t="s">
        <v>750</v>
      </c>
      <c r="I77" s="361" t="s">
        <v>751</v>
      </c>
      <c r="J77" s="362"/>
      <c r="K77" s="363" t="s">
        <v>89</v>
      </c>
      <c r="L77" s="364"/>
      <c r="M77" s="365" t="s">
        <v>744</v>
      </c>
      <c r="N77" s="361" t="s">
        <v>431</v>
      </c>
      <c r="O77" s="362"/>
      <c r="P77" s="363" t="s">
        <v>89</v>
      </c>
      <c r="Q77" s="364"/>
      <c r="R77" s="365" t="s">
        <v>759</v>
      </c>
      <c r="S77" s="361" t="s">
        <v>780</v>
      </c>
      <c r="T77" s="362"/>
      <c r="U77" s="363" t="s">
        <v>89</v>
      </c>
      <c r="V77" s="364"/>
      <c r="W77" s="366" t="s">
        <v>767</v>
      </c>
      <c r="X77" s="154"/>
    </row>
    <row r="78" spans="1:24" ht="18">
      <c r="A78" s="154"/>
      <c r="B78" s="176" t="s">
        <v>97</v>
      </c>
      <c r="C78" s="177"/>
      <c r="D78" s="180">
        <f>COUNTIF(D57:D77,2)</f>
        <v>3</v>
      </c>
      <c r="E78" s="181"/>
      <c r="F78" s="182" t="s">
        <v>89</v>
      </c>
      <c r="G78" s="183"/>
      <c r="H78" s="184">
        <f>COUNTIF(H57:H77,2)</f>
        <v>4</v>
      </c>
      <c r="I78" s="180">
        <f>COUNTIF(I57:I77,2)</f>
        <v>3</v>
      </c>
      <c r="J78" s="185"/>
      <c r="K78" s="182" t="s">
        <v>89</v>
      </c>
      <c r="L78" s="186"/>
      <c r="M78" s="187">
        <f>COUNTIF(M57:M77,2)</f>
        <v>4</v>
      </c>
      <c r="N78" s="180">
        <f>COUNTIF(N57:N77,2)</f>
        <v>2</v>
      </c>
      <c r="O78" s="181"/>
      <c r="P78" s="182" t="s">
        <v>89</v>
      </c>
      <c r="Q78" s="183"/>
      <c r="R78" s="184">
        <f>COUNTIF(R57:R77,2)</f>
        <v>5</v>
      </c>
      <c r="S78" s="180">
        <f>COUNTIF(S57:S77,2)</f>
        <v>2</v>
      </c>
      <c r="T78" s="181"/>
      <c r="U78" s="182" t="s">
        <v>89</v>
      </c>
      <c r="V78" s="183"/>
      <c r="W78" s="187">
        <f>COUNTIF(W57:W77,2)</f>
        <v>5</v>
      </c>
      <c r="X78" s="154"/>
    </row>
    <row r="79" spans="1:24" ht="18">
      <c r="A79" s="154"/>
      <c r="B79" s="174" t="s">
        <v>52</v>
      </c>
      <c r="C79" s="175"/>
      <c r="D79" s="188">
        <f>SUM(D57:D77)</f>
        <v>7</v>
      </c>
      <c r="E79" s="183"/>
      <c r="F79" s="189" t="s">
        <v>98</v>
      </c>
      <c r="G79" s="183"/>
      <c r="H79" s="190">
        <f>SUM(H57:H77)</f>
        <v>8</v>
      </c>
      <c r="I79" s="188">
        <f>SUM(I57:I77)</f>
        <v>7</v>
      </c>
      <c r="J79" s="186"/>
      <c r="K79" s="189" t="s">
        <v>98</v>
      </c>
      <c r="L79" s="186"/>
      <c r="M79" s="191">
        <f>SUM(M57:M77)</f>
        <v>8</v>
      </c>
      <c r="N79" s="188">
        <f>SUM(N57:N77)</f>
        <v>4</v>
      </c>
      <c r="O79" s="192"/>
      <c r="P79" s="189" t="s">
        <v>98</v>
      </c>
      <c r="Q79" s="192"/>
      <c r="R79" s="190">
        <f>SUM(R57:R77)</f>
        <v>11</v>
      </c>
      <c r="S79" s="188">
        <f>SUM(S57:S77)</f>
        <v>5</v>
      </c>
      <c r="T79" s="192"/>
      <c r="U79" s="189" t="s">
        <v>98</v>
      </c>
      <c r="V79" s="192"/>
      <c r="W79" s="191">
        <f>SUM(W57:W77)</f>
        <v>10</v>
      </c>
      <c r="X79" s="154"/>
    </row>
    <row r="80" spans="1:24" ht="18.75" thickBot="1">
      <c r="A80" s="154"/>
      <c r="B80" s="193" t="s">
        <v>99</v>
      </c>
      <c r="C80" s="194"/>
      <c r="D80" s="195">
        <f>SUM(E57:E77)</f>
        <v>247</v>
      </c>
      <c r="E80" s="196"/>
      <c r="F80" s="197" t="s">
        <v>98</v>
      </c>
      <c r="G80" s="198"/>
      <c r="H80" s="199">
        <f>SUM(G57:G77)</f>
        <v>268</v>
      </c>
      <c r="I80" s="195">
        <f>SUM(J57:J77)</f>
        <v>283</v>
      </c>
      <c r="J80" s="200"/>
      <c r="K80" s="197" t="s">
        <v>98</v>
      </c>
      <c r="L80" s="201"/>
      <c r="M80" s="202">
        <f>SUM(L57:L77)</f>
        <v>295</v>
      </c>
      <c r="N80" s="195">
        <f>SUM(O57:O77)</f>
        <v>253</v>
      </c>
      <c r="O80" s="203"/>
      <c r="P80" s="197" t="s">
        <v>98</v>
      </c>
      <c r="Q80" s="204"/>
      <c r="R80" s="199">
        <f>SUM(Q57:Q77)</f>
        <v>281</v>
      </c>
      <c r="S80" s="195">
        <f>SUM(T57:T77)</f>
        <v>238</v>
      </c>
      <c r="T80" s="203"/>
      <c r="U80" s="197" t="s">
        <v>98</v>
      </c>
      <c r="V80" s="204"/>
      <c r="W80" s="202">
        <f>SUM(V57:V77)</f>
        <v>280</v>
      </c>
      <c r="X80" s="154"/>
    </row>
    <row r="81" spans="1:24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154"/>
    </row>
    <row r="82" spans="1:24" ht="14.25" thickBot="1">
      <c r="A82" s="214"/>
      <c r="B82" s="214" t="s">
        <v>105</v>
      </c>
      <c r="C82" s="214"/>
      <c r="D82" s="214" t="s">
        <v>111</v>
      </c>
      <c r="E82" s="214"/>
      <c r="F82" s="214"/>
      <c r="G82" s="214"/>
      <c r="H82" s="214"/>
      <c r="I82" s="214" t="s">
        <v>112</v>
      </c>
      <c r="J82" s="214"/>
      <c r="K82" s="214"/>
      <c r="L82" s="214"/>
      <c r="M82" s="214"/>
      <c r="N82" s="215" t="s">
        <v>113</v>
      </c>
      <c r="O82" s="215"/>
      <c r="P82" s="215"/>
      <c r="Q82" s="215"/>
      <c r="R82" s="215"/>
      <c r="S82" s="215" t="s">
        <v>114</v>
      </c>
      <c r="T82" s="215"/>
      <c r="U82" s="215"/>
      <c r="V82" s="215"/>
      <c r="W82" s="262"/>
      <c r="X82" s="214"/>
    </row>
    <row r="83" spans="1:24" s="222" customFormat="1" ht="14.25" thickBot="1">
      <c r="A83" s="216"/>
      <c r="B83" s="428" t="s">
        <v>115</v>
      </c>
      <c r="C83" s="425"/>
      <c r="D83" s="217" t="str">
        <f>'H28秋-結果'!B60</f>
        <v>ビーキューブ</v>
      </c>
      <c r="E83" s="209">
        <f>IF(D105&lt;4,0,1)</f>
        <v>1</v>
      </c>
      <c r="F83" s="170"/>
      <c r="G83" s="210">
        <f>IF(H105&lt;4,0,1)</f>
        <v>0</v>
      </c>
      <c r="H83" s="217" t="str">
        <f>'H28秋-結果'!I60</f>
        <v>ヨコハマドンキーズ</v>
      </c>
      <c r="I83" s="218" t="str">
        <f>'H28秋-結果'!B62</f>
        <v>ＴＢＣ</v>
      </c>
      <c r="J83" s="170">
        <f>IF(I105&lt;4,0,1)</f>
        <v>1</v>
      </c>
      <c r="K83" s="170"/>
      <c r="L83" s="210">
        <f>IF(M105&lt;4,0,1)</f>
        <v>0</v>
      </c>
      <c r="M83" s="219" t="str">
        <f>'H28秋-結果'!I62</f>
        <v>上酒林</v>
      </c>
      <c r="N83" s="385" t="str">
        <f>'H28秋-結果'!B64</f>
        <v>ガイアバドミントンクラブ</v>
      </c>
      <c r="O83" s="209">
        <f>IF(N105&lt;4,0,1)</f>
        <v>0</v>
      </c>
      <c r="P83" s="170"/>
      <c r="Q83" s="210">
        <f>IF(R105&lt;4,0,1)</f>
        <v>1</v>
      </c>
      <c r="R83" s="220" t="str">
        <f>'H28秋-結果'!I64</f>
        <v>社会人土曜クラブ</v>
      </c>
      <c r="S83" s="218" t="str">
        <f>'H28秋-結果'!B66</f>
        <v>ウィングス</v>
      </c>
      <c r="T83" s="209">
        <f>IF(S105&lt;4,0,1)</f>
        <v>0</v>
      </c>
      <c r="U83" s="170"/>
      <c r="V83" s="210">
        <f>IF(W105&lt;4,0,1)</f>
        <v>1</v>
      </c>
      <c r="W83" s="221" t="str">
        <f>'H28秋-結果'!I66</f>
        <v>Shuttle Friends</v>
      </c>
      <c r="X83" s="216"/>
    </row>
    <row r="84" spans="1:24">
      <c r="A84" s="214"/>
      <c r="B84" s="369"/>
      <c r="C84" s="370"/>
      <c r="D84" s="352">
        <f>IF(E84&gt;G84,1,0)+IF(E85&gt;G85,1,0)+IF(E86&gt;G86,1,0)</f>
        <v>2</v>
      </c>
      <c r="E84" s="353">
        <v>21</v>
      </c>
      <c r="F84" s="354" t="s">
        <v>89</v>
      </c>
      <c r="G84" s="355">
        <v>18</v>
      </c>
      <c r="H84" s="356">
        <f>IF(E84&lt;G84,1,0)+IF(E85&lt;G85,1,0)+IF(E86&lt;G86,1,0)</f>
        <v>1</v>
      </c>
      <c r="I84" s="352">
        <f t="shared" ref="I84" si="126">IF(J84&gt;L84,1,0)+IF(J85&gt;L85,1,0)+IF(J86&gt;L86,1,0)</f>
        <v>2</v>
      </c>
      <c r="J84" s="353">
        <v>21</v>
      </c>
      <c r="K84" s="354" t="s">
        <v>89</v>
      </c>
      <c r="L84" s="355">
        <v>13</v>
      </c>
      <c r="M84" s="356">
        <f t="shared" ref="M84" si="127">IF(J84&lt;L84,1,0)+IF(J85&lt;L85,1,0)+IF(J86&lt;L86,1,0)</f>
        <v>0</v>
      </c>
      <c r="N84" s="352">
        <f t="shared" ref="N84" si="128">IF(O84&gt;Q84,1,0)+IF(O85&gt;Q85,1,0)+IF(O86&gt;Q86,1,0)</f>
        <v>1</v>
      </c>
      <c r="O84" s="353">
        <v>21</v>
      </c>
      <c r="P84" s="354" t="s">
        <v>89</v>
      </c>
      <c r="Q84" s="355">
        <v>15</v>
      </c>
      <c r="R84" s="356">
        <f t="shared" ref="R84" si="129">IF(O84&lt;Q84,1,0)+IF(O85&lt;Q85,1,0)+IF(O86&lt;Q86,1,0)</f>
        <v>2</v>
      </c>
      <c r="S84" s="352">
        <f t="shared" ref="S84" si="130">IF(T84&gt;V84,1,0)+IF(T85&gt;V85,1,0)+IF(T86&gt;V86,1,0)</f>
        <v>0</v>
      </c>
      <c r="T84" s="353">
        <v>17</v>
      </c>
      <c r="U84" s="354" t="s">
        <v>89</v>
      </c>
      <c r="V84" s="355">
        <v>21</v>
      </c>
      <c r="W84" s="357">
        <f t="shared" ref="W84" si="131">IF(T84&lt;V84,1,0)+IF(T85&lt;V85,1,0)+IF(T86&lt;V86,1,0)</f>
        <v>2</v>
      </c>
      <c r="X84" s="214"/>
    </row>
    <row r="85" spans="1:24">
      <c r="A85" s="214"/>
      <c r="B85" s="174" t="s">
        <v>90</v>
      </c>
      <c r="C85" s="300"/>
      <c r="D85" s="342" t="s">
        <v>746</v>
      </c>
      <c r="E85" s="343">
        <v>17</v>
      </c>
      <c r="F85" s="344" t="s">
        <v>89</v>
      </c>
      <c r="G85" s="345">
        <v>21</v>
      </c>
      <c r="H85" s="358" t="s">
        <v>767</v>
      </c>
      <c r="I85" s="342" t="s">
        <v>715</v>
      </c>
      <c r="J85" s="343">
        <v>21</v>
      </c>
      <c r="K85" s="344" t="s">
        <v>89</v>
      </c>
      <c r="L85" s="345">
        <v>19</v>
      </c>
      <c r="M85" s="358" t="s">
        <v>441</v>
      </c>
      <c r="N85" s="342" t="s">
        <v>737</v>
      </c>
      <c r="O85" s="343">
        <v>8</v>
      </c>
      <c r="P85" s="344" t="s">
        <v>89</v>
      </c>
      <c r="Q85" s="345">
        <v>21</v>
      </c>
      <c r="R85" s="346" t="s">
        <v>774</v>
      </c>
      <c r="S85" s="342" t="s">
        <v>728</v>
      </c>
      <c r="T85" s="343">
        <v>11</v>
      </c>
      <c r="U85" s="344" t="s">
        <v>89</v>
      </c>
      <c r="V85" s="345">
        <v>21</v>
      </c>
      <c r="W85" s="358" t="s">
        <v>433</v>
      </c>
      <c r="X85" s="214"/>
    </row>
    <row r="86" spans="1:24">
      <c r="A86" s="214"/>
      <c r="B86" s="174"/>
      <c r="C86" s="301"/>
      <c r="D86" s="347" t="s">
        <v>748</v>
      </c>
      <c r="E86" s="348">
        <v>24</v>
      </c>
      <c r="F86" s="349" t="s">
        <v>89</v>
      </c>
      <c r="G86" s="350">
        <v>22</v>
      </c>
      <c r="H86" s="359" t="s">
        <v>768</v>
      </c>
      <c r="I86" s="347" t="s">
        <v>716</v>
      </c>
      <c r="J86" s="348"/>
      <c r="K86" s="349" t="s">
        <v>89</v>
      </c>
      <c r="L86" s="350"/>
      <c r="M86" s="359" t="s">
        <v>437</v>
      </c>
      <c r="N86" s="347" t="s">
        <v>736</v>
      </c>
      <c r="O86" s="348">
        <v>16</v>
      </c>
      <c r="P86" s="349" t="s">
        <v>89</v>
      </c>
      <c r="Q86" s="350">
        <v>21</v>
      </c>
      <c r="R86" s="351" t="s">
        <v>761</v>
      </c>
      <c r="S86" s="347" t="s">
        <v>725</v>
      </c>
      <c r="T86" s="348"/>
      <c r="U86" s="349" t="s">
        <v>89</v>
      </c>
      <c r="V86" s="350"/>
      <c r="W86" s="359" t="s">
        <v>784</v>
      </c>
      <c r="X86" s="214"/>
    </row>
    <row r="87" spans="1:24">
      <c r="A87" s="214"/>
      <c r="B87" s="176"/>
      <c r="C87" s="300"/>
      <c r="D87" s="337">
        <f t="shared" ref="D87" si="132">IF(E87&gt;G87,1,0)+IF(E88&gt;G88,1,0)+IF(E89&gt;G89,1,0)</f>
        <v>2</v>
      </c>
      <c r="E87" s="338">
        <v>21</v>
      </c>
      <c r="F87" s="339" t="s">
        <v>89</v>
      </c>
      <c r="G87" s="340">
        <v>16</v>
      </c>
      <c r="H87" s="360">
        <f t="shared" ref="H87" si="133">IF(E87&lt;G87,1,0)+IF(E88&lt;G88,1,0)+IF(E89&lt;G89,1,0)</f>
        <v>1</v>
      </c>
      <c r="I87" s="337">
        <f>IF(J87&gt;L87,1,0)+IF(J88&gt;L88,1,0)+IF(J89&gt;L89,1,0)</f>
        <v>2</v>
      </c>
      <c r="J87" s="338">
        <v>21</v>
      </c>
      <c r="K87" s="339" t="s">
        <v>89</v>
      </c>
      <c r="L87" s="340">
        <v>18</v>
      </c>
      <c r="M87" s="360">
        <f t="shared" ref="M87" si="134">IF(J87&lt;L87,1,0)+IF(J88&lt;L88,1,0)+IF(J89&lt;L89,1,0)</f>
        <v>0</v>
      </c>
      <c r="N87" s="337">
        <f t="shared" ref="N87" si="135">IF(O87&gt;Q87,1,0)+IF(O88&gt;Q88,1,0)+IF(O89&gt;Q89,1,0)</f>
        <v>2</v>
      </c>
      <c r="O87" s="338">
        <v>21</v>
      </c>
      <c r="P87" s="339" t="s">
        <v>89</v>
      </c>
      <c r="Q87" s="340">
        <v>17</v>
      </c>
      <c r="R87" s="341">
        <f t="shared" ref="R87" si="136">IF(O87&lt;Q87,1,0)+IF(O88&lt;Q88,1,0)+IF(O89&lt;Q89,1,0)</f>
        <v>0</v>
      </c>
      <c r="S87" s="337">
        <f t="shared" ref="S87" si="137">IF(T87&gt;V87,1,0)+IF(T88&gt;V88,1,0)+IF(T89&gt;V89,1,0)</f>
        <v>1</v>
      </c>
      <c r="T87" s="338">
        <v>19</v>
      </c>
      <c r="U87" s="339" t="s">
        <v>89</v>
      </c>
      <c r="V87" s="340">
        <v>21</v>
      </c>
      <c r="W87" s="360">
        <f t="shared" ref="W87" si="138">IF(T87&lt;V87,1,0)+IF(T88&lt;V88,1,0)+IF(T89&lt;V89,1,0)</f>
        <v>2</v>
      </c>
      <c r="X87" s="214"/>
    </row>
    <row r="88" spans="1:24">
      <c r="A88" s="214"/>
      <c r="B88" s="174" t="s">
        <v>91</v>
      </c>
      <c r="C88" s="300"/>
      <c r="D88" s="342" t="s">
        <v>732</v>
      </c>
      <c r="E88" s="343">
        <v>20</v>
      </c>
      <c r="F88" s="344" t="s">
        <v>89</v>
      </c>
      <c r="G88" s="345">
        <v>22</v>
      </c>
      <c r="H88" s="358" t="s">
        <v>765</v>
      </c>
      <c r="I88" s="342" t="s">
        <v>717</v>
      </c>
      <c r="J88" s="343">
        <v>23</v>
      </c>
      <c r="K88" s="344" t="s">
        <v>89</v>
      </c>
      <c r="L88" s="345">
        <v>21</v>
      </c>
      <c r="M88" s="358" t="s">
        <v>438</v>
      </c>
      <c r="N88" s="342" t="s">
        <v>753</v>
      </c>
      <c r="O88" s="343">
        <v>21</v>
      </c>
      <c r="P88" s="344" t="s">
        <v>89</v>
      </c>
      <c r="Q88" s="345">
        <v>17</v>
      </c>
      <c r="R88" s="346" t="s">
        <v>775</v>
      </c>
      <c r="S88" s="342" t="s">
        <v>726</v>
      </c>
      <c r="T88" s="343">
        <v>21</v>
      </c>
      <c r="U88" s="344" t="s">
        <v>89</v>
      </c>
      <c r="V88" s="345">
        <v>16</v>
      </c>
      <c r="W88" s="358" t="s">
        <v>432</v>
      </c>
      <c r="X88" s="214"/>
    </row>
    <row r="89" spans="1:24">
      <c r="A89" s="214"/>
      <c r="B89" s="174"/>
      <c r="C89" s="300"/>
      <c r="D89" s="347" t="s">
        <v>749</v>
      </c>
      <c r="E89" s="348">
        <v>21</v>
      </c>
      <c r="F89" s="349" t="s">
        <v>89</v>
      </c>
      <c r="G89" s="350">
        <v>15</v>
      </c>
      <c r="H89" s="359" t="s">
        <v>766</v>
      </c>
      <c r="I89" s="347" t="s">
        <v>718</v>
      </c>
      <c r="J89" s="348"/>
      <c r="K89" s="349" t="s">
        <v>89</v>
      </c>
      <c r="L89" s="350"/>
      <c r="M89" s="359" t="s">
        <v>442</v>
      </c>
      <c r="N89" s="347" t="s">
        <v>739</v>
      </c>
      <c r="O89" s="348"/>
      <c r="P89" s="349" t="s">
        <v>89</v>
      </c>
      <c r="Q89" s="350"/>
      <c r="R89" s="351" t="s">
        <v>773</v>
      </c>
      <c r="S89" s="347" t="s">
        <v>727</v>
      </c>
      <c r="T89" s="348">
        <v>12</v>
      </c>
      <c r="U89" s="349" t="s">
        <v>89</v>
      </c>
      <c r="V89" s="350">
        <v>21</v>
      </c>
      <c r="W89" s="359" t="s">
        <v>434</v>
      </c>
      <c r="X89" s="214"/>
    </row>
    <row r="90" spans="1:24">
      <c r="A90" s="214"/>
      <c r="B90" s="176"/>
      <c r="C90" s="302"/>
      <c r="D90" s="337">
        <f t="shared" ref="D90" si="139">IF(E90&gt;G90,1,0)+IF(E91&gt;G91,1,0)+IF(E92&gt;G92,1,0)</f>
        <v>2</v>
      </c>
      <c r="E90" s="338">
        <v>22</v>
      </c>
      <c r="F90" s="339" t="s">
        <v>89</v>
      </c>
      <c r="G90" s="340">
        <v>20</v>
      </c>
      <c r="H90" s="360">
        <f t="shared" ref="H90" si="140">IF(E90&lt;G90,1,0)+IF(E91&lt;G91,1,0)+IF(E92&lt;G92,1,0)</f>
        <v>0</v>
      </c>
      <c r="I90" s="337">
        <f>IF(J90&gt;L90,1,0)+IF(J91&gt;L91,1,0)+IF(J92&gt;L92,1,0)</f>
        <v>2</v>
      </c>
      <c r="J90" s="338">
        <v>21</v>
      </c>
      <c r="K90" s="339" t="s">
        <v>89</v>
      </c>
      <c r="L90" s="340">
        <v>16</v>
      </c>
      <c r="M90" s="360">
        <f t="shared" ref="M90" si="141">IF(J90&lt;L90,1,0)+IF(J91&lt;L91,1,0)+IF(J92&lt;L92,1,0)</f>
        <v>0</v>
      </c>
      <c r="N90" s="337">
        <f t="shared" ref="N90" si="142">IF(O90&gt;Q90,1,0)+IF(O91&gt;Q91,1,0)+IF(O92&gt;Q92,1,0)</f>
        <v>0</v>
      </c>
      <c r="O90" s="338">
        <v>7</v>
      </c>
      <c r="P90" s="339" t="s">
        <v>89</v>
      </c>
      <c r="Q90" s="340">
        <v>21</v>
      </c>
      <c r="R90" s="341">
        <f t="shared" ref="R90" si="143">IF(O90&lt;Q90,1,0)+IF(O91&lt;Q91,1,0)+IF(O92&lt;Q92,1,0)</f>
        <v>2</v>
      </c>
      <c r="S90" s="337">
        <f t="shared" ref="S90" si="144">IF(T90&gt;V90,1,0)+IF(T91&gt;V91,1,0)+IF(T92&gt;V92,1,0)</f>
        <v>0</v>
      </c>
      <c r="T90" s="338">
        <v>15</v>
      </c>
      <c r="U90" s="339" t="s">
        <v>89</v>
      </c>
      <c r="V90" s="340">
        <v>21</v>
      </c>
      <c r="W90" s="360">
        <f t="shared" ref="W90" si="145">IF(T90&lt;V90,1,0)+IF(T91&lt;V91,1,0)+IF(T92&lt;V92,1,0)</f>
        <v>2</v>
      </c>
      <c r="X90" s="214"/>
    </row>
    <row r="91" spans="1:24">
      <c r="A91" s="214"/>
      <c r="B91" s="174" t="s">
        <v>92</v>
      </c>
      <c r="C91" s="300"/>
      <c r="D91" s="342" t="s">
        <v>734</v>
      </c>
      <c r="E91" s="343">
        <v>21</v>
      </c>
      <c r="F91" s="344" t="s">
        <v>89</v>
      </c>
      <c r="G91" s="345">
        <v>17</v>
      </c>
      <c r="H91" s="358" t="s">
        <v>764</v>
      </c>
      <c r="I91" s="342" t="s">
        <v>716</v>
      </c>
      <c r="J91" s="343">
        <v>21</v>
      </c>
      <c r="K91" s="344" t="s">
        <v>89</v>
      </c>
      <c r="L91" s="345">
        <v>18</v>
      </c>
      <c r="M91" s="358" t="s">
        <v>778</v>
      </c>
      <c r="N91" s="342" t="s">
        <v>740</v>
      </c>
      <c r="O91" s="343">
        <v>13</v>
      </c>
      <c r="P91" s="344" t="s">
        <v>89</v>
      </c>
      <c r="Q91" s="345">
        <v>21</v>
      </c>
      <c r="R91" s="346" t="s">
        <v>759</v>
      </c>
      <c r="S91" s="342" t="s">
        <v>752</v>
      </c>
      <c r="T91" s="343">
        <v>16</v>
      </c>
      <c r="U91" s="344" t="s">
        <v>89</v>
      </c>
      <c r="V91" s="345">
        <v>21</v>
      </c>
      <c r="W91" s="358" t="s">
        <v>431</v>
      </c>
      <c r="X91" s="214"/>
    </row>
    <row r="92" spans="1:24">
      <c r="A92" s="214"/>
      <c r="B92" s="179"/>
      <c r="C92" s="301"/>
      <c r="D92" s="347"/>
      <c r="E92" s="348"/>
      <c r="F92" s="349" t="s">
        <v>89</v>
      </c>
      <c r="G92" s="350"/>
      <c r="H92" s="359"/>
      <c r="I92" s="347"/>
      <c r="J92" s="348"/>
      <c r="K92" s="349" t="s">
        <v>89</v>
      </c>
      <c r="L92" s="350"/>
      <c r="M92" s="359"/>
      <c r="N92" s="347"/>
      <c r="O92" s="348"/>
      <c r="P92" s="349" t="s">
        <v>89</v>
      </c>
      <c r="Q92" s="350"/>
      <c r="R92" s="351"/>
      <c r="S92" s="347"/>
      <c r="T92" s="348"/>
      <c r="U92" s="349" t="s">
        <v>89</v>
      </c>
      <c r="V92" s="350"/>
      <c r="W92" s="359"/>
      <c r="X92" s="214"/>
    </row>
    <row r="93" spans="1:24">
      <c r="A93" s="214"/>
      <c r="B93" s="174"/>
      <c r="C93" s="300"/>
      <c r="D93" s="337">
        <f t="shared" ref="D93" si="146">IF(E93&gt;G93,1,0)+IF(E94&gt;G94,1,0)+IF(E95&gt;G95,1,0)</f>
        <v>2</v>
      </c>
      <c r="E93" s="338">
        <v>21</v>
      </c>
      <c r="F93" s="339" t="s">
        <v>89</v>
      </c>
      <c r="G93" s="340">
        <v>13</v>
      </c>
      <c r="H93" s="360">
        <f t="shared" ref="H93" si="147">IF(E93&lt;G93,1,0)+IF(E94&lt;G94,1,0)+IF(E95&lt;G95,1,0)</f>
        <v>0</v>
      </c>
      <c r="I93" s="337">
        <f>IF(J93&gt;L93,1,0)+IF(J94&gt;L94,1,0)+IF(J95&gt;L95,1,0)</f>
        <v>2</v>
      </c>
      <c r="J93" s="338">
        <v>21</v>
      </c>
      <c r="K93" s="339" t="s">
        <v>89</v>
      </c>
      <c r="L93" s="340">
        <v>19</v>
      </c>
      <c r="M93" s="360">
        <f t="shared" ref="M93" si="148">IF(J93&lt;L93,1,0)+IF(J94&lt;L94,1,0)+IF(J95&lt;L95,1,0)</f>
        <v>0</v>
      </c>
      <c r="N93" s="337">
        <f t="shared" ref="N93" si="149">IF(O93&gt;Q93,1,0)+IF(O94&gt;Q94,1,0)+IF(O95&gt;Q95,1,0)</f>
        <v>1</v>
      </c>
      <c r="O93" s="338">
        <v>21</v>
      </c>
      <c r="P93" s="339" t="s">
        <v>89</v>
      </c>
      <c r="Q93" s="340">
        <v>19</v>
      </c>
      <c r="R93" s="341">
        <f t="shared" ref="R93" si="150">IF(O93&lt;Q93,1,0)+IF(O94&lt;Q94,1,0)+IF(O95&lt;Q95,1,0)</f>
        <v>2</v>
      </c>
      <c r="S93" s="337">
        <f t="shared" ref="S93" si="151">IF(T93&gt;V93,1,0)+IF(T94&gt;V94,1,0)+IF(T95&gt;V95,1,0)</f>
        <v>0</v>
      </c>
      <c r="T93" s="338">
        <v>15</v>
      </c>
      <c r="U93" s="339" t="s">
        <v>89</v>
      </c>
      <c r="V93" s="340">
        <v>21</v>
      </c>
      <c r="W93" s="360">
        <f t="shared" ref="W93" si="152">IF(T93&lt;V93,1,0)+IF(T94&lt;V94,1,0)+IF(T95&lt;V95,1,0)</f>
        <v>2</v>
      </c>
      <c r="X93" s="214"/>
    </row>
    <row r="94" spans="1:24">
      <c r="A94" s="214"/>
      <c r="B94" s="174" t="s">
        <v>93</v>
      </c>
      <c r="C94" s="300"/>
      <c r="D94" s="342" t="s">
        <v>746</v>
      </c>
      <c r="E94" s="343">
        <v>21</v>
      </c>
      <c r="F94" s="344" t="s">
        <v>89</v>
      </c>
      <c r="G94" s="345">
        <v>13</v>
      </c>
      <c r="H94" s="358" t="s">
        <v>768</v>
      </c>
      <c r="I94" s="342" t="s">
        <v>745</v>
      </c>
      <c r="J94" s="343">
        <v>21</v>
      </c>
      <c r="K94" s="344" t="s">
        <v>89</v>
      </c>
      <c r="L94" s="345">
        <v>12</v>
      </c>
      <c r="M94" s="358" t="s">
        <v>437</v>
      </c>
      <c r="N94" s="342" t="s">
        <v>741</v>
      </c>
      <c r="O94" s="343">
        <v>18</v>
      </c>
      <c r="P94" s="344" t="s">
        <v>89</v>
      </c>
      <c r="Q94" s="345">
        <v>21</v>
      </c>
      <c r="R94" s="346" t="s">
        <v>760</v>
      </c>
      <c r="S94" s="342" t="s">
        <v>728</v>
      </c>
      <c r="T94" s="343">
        <v>16</v>
      </c>
      <c r="U94" s="344" t="s">
        <v>89</v>
      </c>
      <c r="V94" s="345">
        <v>21</v>
      </c>
      <c r="W94" s="358" t="s">
        <v>433</v>
      </c>
      <c r="X94" s="214"/>
    </row>
    <row r="95" spans="1:24">
      <c r="A95" s="214"/>
      <c r="B95" s="174"/>
      <c r="C95" s="300"/>
      <c r="D95" s="347" t="s">
        <v>732</v>
      </c>
      <c r="E95" s="348"/>
      <c r="F95" s="349" t="s">
        <v>89</v>
      </c>
      <c r="G95" s="350"/>
      <c r="H95" s="359" t="s">
        <v>766</v>
      </c>
      <c r="I95" s="347" t="s">
        <v>717</v>
      </c>
      <c r="J95" s="348"/>
      <c r="K95" s="349" t="s">
        <v>89</v>
      </c>
      <c r="L95" s="350"/>
      <c r="M95" s="359" t="s">
        <v>776</v>
      </c>
      <c r="N95" s="347" t="s">
        <v>738</v>
      </c>
      <c r="O95" s="348">
        <v>17</v>
      </c>
      <c r="P95" s="349" t="s">
        <v>89</v>
      </c>
      <c r="Q95" s="350">
        <v>21</v>
      </c>
      <c r="R95" s="351" t="s">
        <v>757</v>
      </c>
      <c r="S95" s="347" t="s">
        <v>727</v>
      </c>
      <c r="T95" s="348"/>
      <c r="U95" s="349" t="s">
        <v>89</v>
      </c>
      <c r="V95" s="350"/>
      <c r="W95" s="359" t="s">
        <v>434</v>
      </c>
      <c r="X95" s="214"/>
    </row>
    <row r="96" spans="1:24">
      <c r="A96" s="214"/>
      <c r="B96" s="176"/>
      <c r="C96" s="302"/>
      <c r="D96" s="337">
        <f t="shared" ref="D96" si="153">IF(E96&gt;G96,1,0)+IF(E97&gt;G97,1,0)+IF(E98&gt;G98,1,0)</f>
        <v>0</v>
      </c>
      <c r="E96" s="338"/>
      <c r="F96" s="384" t="s">
        <v>410</v>
      </c>
      <c r="G96" s="340"/>
      <c r="H96" s="360">
        <f t="shared" ref="H96" si="154">IF(E96&lt;G96,1,0)+IF(E97&lt;G97,1,0)+IF(E98&lt;G98,1,0)</f>
        <v>0</v>
      </c>
      <c r="I96" s="337">
        <f>IF(J96&gt;L96,1,0)+IF(J97&gt;L97,1,0)+IF(J98&gt;L98,1,0)</f>
        <v>0</v>
      </c>
      <c r="J96" s="338">
        <v>15</v>
      </c>
      <c r="K96" s="339" t="s">
        <v>89</v>
      </c>
      <c r="L96" s="340">
        <v>21</v>
      </c>
      <c r="M96" s="360">
        <f t="shared" ref="M96" si="155">IF(J96&lt;L96,1,0)+IF(J97&lt;L97,1,0)+IF(J98&lt;L98,1,0)</f>
        <v>2</v>
      </c>
      <c r="N96" s="337">
        <f t="shared" ref="N96" si="156">IF(O96&gt;Q96,1,0)+IF(O97&gt;Q97,1,0)+IF(O98&gt;Q98,1,0)</f>
        <v>0</v>
      </c>
      <c r="O96" s="338">
        <v>18</v>
      </c>
      <c r="P96" s="339" t="s">
        <v>89</v>
      </c>
      <c r="Q96" s="340">
        <v>21</v>
      </c>
      <c r="R96" s="341">
        <f t="shared" ref="R96" si="157">IF(O96&lt;Q96,1,0)+IF(O97&lt;Q97,1,0)+IF(O98&lt;Q98,1,0)</f>
        <v>2</v>
      </c>
      <c r="S96" s="337">
        <f t="shared" ref="S96" si="158">IF(T96&gt;V96,1,0)+IF(T97&gt;V97,1,0)+IF(T98&gt;V98,1,0)</f>
        <v>0</v>
      </c>
      <c r="T96" s="338"/>
      <c r="U96" s="384" t="s">
        <v>410</v>
      </c>
      <c r="V96" s="340"/>
      <c r="W96" s="360">
        <f t="shared" ref="W96" si="159">IF(T96&lt;V96,1,0)+IF(T97&lt;V97,1,0)+IF(T98&lt;V98,1,0)</f>
        <v>0</v>
      </c>
      <c r="X96" s="214"/>
    </row>
    <row r="97" spans="1:24">
      <c r="A97" s="214"/>
      <c r="B97" s="174" t="s">
        <v>94</v>
      </c>
      <c r="C97" s="300"/>
      <c r="D97" s="342" t="s">
        <v>748</v>
      </c>
      <c r="E97" s="343"/>
      <c r="F97" s="344" t="s">
        <v>89</v>
      </c>
      <c r="G97" s="345"/>
      <c r="H97" s="358" t="s">
        <v>767</v>
      </c>
      <c r="I97" s="342" t="s">
        <v>719</v>
      </c>
      <c r="J97" s="343">
        <v>18</v>
      </c>
      <c r="K97" s="344" t="s">
        <v>89</v>
      </c>
      <c r="L97" s="345">
        <v>21</v>
      </c>
      <c r="M97" s="358" t="s">
        <v>441</v>
      </c>
      <c r="N97" s="342" t="s">
        <v>742</v>
      </c>
      <c r="O97" s="343">
        <v>20</v>
      </c>
      <c r="P97" s="344" t="s">
        <v>89</v>
      </c>
      <c r="Q97" s="345">
        <v>22</v>
      </c>
      <c r="R97" s="346" t="s">
        <v>774</v>
      </c>
      <c r="S97" s="342" t="s">
        <v>725</v>
      </c>
      <c r="T97" s="343"/>
      <c r="U97" s="344" t="s">
        <v>89</v>
      </c>
      <c r="V97" s="345"/>
      <c r="W97" s="358" t="s">
        <v>784</v>
      </c>
      <c r="X97" s="214"/>
    </row>
    <row r="98" spans="1:24">
      <c r="A98" s="214"/>
      <c r="B98" s="179"/>
      <c r="C98" s="301"/>
      <c r="D98" s="347"/>
      <c r="E98" s="348"/>
      <c r="F98" s="349" t="s">
        <v>89</v>
      </c>
      <c r="G98" s="350"/>
      <c r="H98" s="359"/>
      <c r="I98" s="347"/>
      <c r="J98" s="348"/>
      <c r="K98" s="349" t="s">
        <v>89</v>
      </c>
      <c r="L98" s="350"/>
      <c r="M98" s="359"/>
      <c r="N98" s="347"/>
      <c r="O98" s="348"/>
      <c r="P98" s="349" t="s">
        <v>89</v>
      </c>
      <c r="Q98" s="350"/>
      <c r="R98" s="351"/>
      <c r="S98" s="347"/>
      <c r="T98" s="348"/>
      <c r="U98" s="349" t="s">
        <v>89</v>
      </c>
      <c r="V98" s="350"/>
      <c r="W98" s="359"/>
      <c r="X98" s="214"/>
    </row>
    <row r="99" spans="1:24">
      <c r="A99" s="214"/>
      <c r="B99" s="174"/>
      <c r="C99" s="300"/>
      <c r="D99" s="337">
        <f t="shared" ref="D99" si="160">IF(E99&gt;G99,1,0)+IF(E100&gt;G100,1,0)+IF(E101&gt;G101,1,0)</f>
        <v>0</v>
      </c>
      <c r="E99" s="338"/>
      <c r="F99" s="384" t="s">
        <v>410</v>
      </c>
      <c r="G99" s="340"/>
      <c r="H99" s="360">
        <f t="shared" ref="H99" si="161">IF(E99&lt;G99,1,0)+IF(E100&lt;G100,1,0)+IF(E101&lt;G101,1,0)</f>
        <v>0</v>
      </c>
      <c r="I99" s="337">
        <f>IF(J99&gt;L99,1,0)+IF(J100&gt;L100,1,0)+IF(J101&gt;L101,1,0)</f>
        <v>0</v>
      </c>
      <c r="J99" s="338">
        <v>4</v>
      </c>
      <c r="K99" s="339" t="s">
        <v>89</v>
      </c>
      <c r="L99" s="340">
        <v>21</v>
      </c>
      <c r="M99" s="360">
        <f t="shared" ref="M99" si="162">IF(J99&lt;L99,1,0)+IF(J100&lt;L100,1,0)+IF(J101&lt;L101,1,0)</f>
        <v>2</v>
      </c>
      <c r="N99" s="337">
        <f t="shared" ref="N99" si="163">IF(O99&gt;Q99,1,0)+IF(O100&gt;Q100,1,0)+IF(O101&gt;Q101,1,0)</f>
        <v>2</v>
      </c>
      <c r="O99" s="338">
        <v>21</v>
      </c>
      <c r="P99" s="339" t="s">
        <v>89</v>
      </c>
      <c r="Q99" s="340">
        <v>6</v>
      </c>
      <c r="R99" s="341">
        <f t="shared" ref="R99" si="164">IF(O99&lt;Q99,1,0)+IF(O100&lt;Q100,1,0)+IF(O101&lt;Q101,1,0)</f>
        <v>0</v>
      </c>
      <c r="S99" s="337">
        <f t="shared" ref="S99" si="165">IF(T99&gt;V99,1,0)+IF(T100&gt;V100,1,0)+IF(T101&gt;V101,1,0)</f>
        <v>0</v>
      </c>
      <c r="T99" s="338"/>
      <c r="U99" s="384" t="s">
        <v>410</v>
      </c>
      <c r="V99" s="340"/>
      <c r="W99" s="360">
        <f t="shared" ref="W99" si="166">IF(T99&lt;V99,1,0)+IF(T100&lt;V100,1,0)+IF(T101&lt;V101,1,0)</f>
        <v>0</v>
      </c>
      <c r="X99" s="214"/>
    </row>
    <row r="100" spans="1:24">
      <c r="A100" s="214"/>
      <c r="B100" s="174" t="s">
        <v>95</v>
      </c>
      <c r="C100" s="300"/>
      <c r="D100" s="342" t="s">
        <v>733</v>
      </c>
      <c r="E100" s="343"/>
      <c r="F100" s="344" t="s">
        <v>89</v>
      </c>
      <c r="G100" s="345"/>
      <c r="H100" s="358" t="s">
        <v>765</v>
      </c>
      <c r="I100" s="342" t="s">
        <v>720</v>
      </c>
      <c r="J100" s="343">
        <v>10</v>
      </c>
      <c r="K100" s="344" t="s">
        <v>89</v>
      </c>
      <c r="L100" s="345">
        <v>21</v>
      </c>
      <c r="M100" s="358" t="s">
        <v>442</v>
      </c>
      <c r="N100" s="342" t="s">
        <v>739</v>
      </c>
      <c r="O100" s="343">
        <v>21</v>
      </c>
      <c r="P100" s="344" t="s">
        <v>89</v>
      </c>
      <c r="Q100" s="345">
        <v>6</v>
      </c>
      <c r="R100" s="346" t="s">
        <v>762</v>
      </c>
      <c r="S100" s="342" t="s">
        <v>726</v>
      </c>
      <c r="T100" s="343"/>
      <c r="U100" s="344" t="s">
        <v>89</v>
      </c>
      <c r="V100" s="345"/>
      <c r="W100" s="358" t="s">
        <v>771</v>
      </c>
      <c r="X100" s="214"/>
    </row>
    <row r="101" spans="1:24">
      <c r="A101" s="214"/>
      <c r="B101" s="174"/>
      <c r="C101" s="300"/>
      <c r="D101" s="347"/>
      <c r="E101" s="348"/>
      <c r="F101" s="349" t="s">
        <v>89</v>
      </c>
      <c r="G101" s="350"/>
      <c r="H101" s="359"/>
      <c r="I101" s="347"/>
      <c r="J101" s="348"/>
      <c r="K101" s="349" t="s">
        <v>89</v>
      </c>
      <c r="L101" s="350"/>
      <c r="M101" s="359"/>
      <c r="N101" s="347"/>
      <c r="O101" s="348"/>
      <c r="P101" s="349" t="s">
        <v>89</v>
      </c>
      <c r="Q101" s="350"/>
      <c r="R101" s="351"/>
      <c r="S101" s="347"/>
      <c r="T101" s="348"/>
      <c r="U101" s="349" t="s">
        <v>89</v>
      </c>
      <c r="V101" s="350"/>
      <c r="W101" s="359"/>
      <c r="X101" s="214"/>
    </row>
    <row r="102" spans="1:24">
      <c r="A102" s="214"/>
      <c r="B102" s="176"/>
      <c r="C102" s="302"/>
      <c r="D102" s="337">
        <f t="shared" ref="D102" si="167">IF(E102&gt;G102,1,0)+IF(E103&gt;G103,1,0)+IF(E104&gt;G104,1,0)</f>
        <v>0</v>
      </c>
      <c r="E102" s="338"/>
      <c r="F102" s="384" t="s">
        <v>410</v>
      </c>
      <c r="G102" s="340"/>
      <c r="H102" s="360">
        <f t="shared" ref="H102" si="168">IF(E102&lt;G102,1,0)+IF(E103&lt;G103,1,0)+IF(E104&lt;G104,1,0)</f>
        <v>0</v>
      </c>
      <c r="I102" s="337">
        <f>IF(J102&gt;L102,1,0)+IF(J103&gt;L103,1,0)+IF(J104&gt;L104,1,0)</f>
        <v>2</v>
      </c>
      <c r="J102" s="338">
        <v>21</v>
      </c>
      <c r="K102" s="339" t="s">
        <v>89</v>
      </c>
      <c r="L102" s="340">
        <v>17</v>
      </c>
      <c r="M102" s="360">
        <f t="shared" ref="M102" si="169">IF(J102&lt;L102,1,0)+IF(J103&lt;L103,1,0)+IF(J104&lt;L104,1,0)</f>
        <v>0</v>
      </c>
      <c r="N102" s="337">
        <f t="shared" ref="N102" si="170">IF(O102&gt;Q102,1,0)+IF(O103&gt;Q103,1,0)+IF(O104&gt;Q104,1,0)</f>
        <v>0</v>
      </c>
      <c r="O102" s="338">
        <v>10</v>
      </c>
      <c r="P102" s="339" t="s">
        <v>89</v>
      </c>
      <c r="Q102" s="340">
        <v>21</v>
      </c>
      <c r="R102" s="341">
        <f t="shared" ref="R102" si="171">IF(O102&lt;Q102,1,0)+IF(O103&lt;Q103,1,0)+IF(O104&lt;Q104,1,0)</f>
        <v>2</v>
      </c>
      <c r="S102" s="337">
        <f t="shared" ref="S102" si="172">IF(T102&gt;V102,1,0)+IF(T103&gt;V103,1,0)+IF(T104&gt;V104,1,0)</f>
        <v>0</v>
      </c>
      <c r="T102" s="338"/>
      <c r="U102" s="384" t="s">
        <v>410</v>
      </c>
      <c r="V102" s="340"/>
      <c r="W102" s="360">
        <f t="shared" ref="W102" si="173">IF(T102&lt;V102,1,0)+IF(T103&lt;V103,1,0)+IF(T104&lt;V104,1,0)</f>
        <v>0</v>
      </c>
      <c r="X102" s="214"/>
    </row>
    <row r="103" spans="1:24">
      <c r="A103" s="214"/>
      <c r="B103" s="174" t="s">
        <v>96</v>
      </c>
      <c r="C103" s="300"/>
      <c r="D103" s="342" t="s">
        <v>750</v>
      </c>
      <c r="E103" s="387"/>
      <c r="F103" s="344" t="s">
        <v>89</v>
      </c>
      <c r="G103" s="345"/>
      <c r="H103" s="358" t="s">
        <v>764</v>
      </c>
      <c r="I103" s="342" t="s">
        <v>722</v>
      </c>
      <c r="J103" s="343">
        <v>21</v>
      </c>
      <c r="K103" s="344" t="s">
        <v>89</v>
      </c>
      <c r="L103" s="345">
        <v>10</v>
      </c>
      <c r="M103" s="358" t="s">
        <v>779</v>
      </c>
      <c r="N103" s="342" t="s">
        <v>740</v>
      </c>
      <c r="O103" s="343">
        <v>6</v>
      </c>
      <c r="P103" s="344" t="s">
        <v>89</v>
      </c>
      <c r="Q103" s="345">
        <v>21</v>
      </c>
      <c r="R103" s="346" t="s">
        <v>755</v>
      </c>
      <c r="S103" s="342" t="s">
        <v>752</v>
      </c>
      <c r="T103" s="343"/>
      <c r="U103" s="344" t="s">
        <v>89</v>
      </c>
      <c r="V103" s="345"/>
      <c r="W103" s="358" t="s">
        <v>431</v>
      </c>
      <c r="X103" s="214"/>
    </row>
    <row r="104" spans="1:24" ht="14.25" thickBot="1">
      <c r="A104" s="214"/>
      <c r="B104" s="193"/>
      <c r="C104" s="303"/>
      <c r="D104" s="361" t="s">
        <v>730</v>
      </c>
      <c r="E104" s="362"/>
      <c r="F104" s="363" t="s">
        <v>89</v>
      </c>
      <c r="G104" s="364"/>
      <c r="H104" s="366" t="s">
        <v>763</v>
      </c>
      <c r="I104" s="361" t="s">
        <v>783</v>
      </c>
      <c r="J104" s="362"/>
      <c r="K104" s="363" t="s">
        <v>89</v>
      </c>
      <c r="L104" s="364"/>
      <c r="M104" s="366" t="s">
        <v>780</v>
      </c>
      <c r="N104" s="361" t="s">
        <v>744</v>
      </c>
      <c r="O104" s="362"/>
      <c r="P104" s="363" t="s">
        <v>89</v>
      </c>
      <c r="Q104" s="364"/>
      <c r="R104" s="365" t="s">
        <v>759</v>
      </c>
      <c r="S104" s="361" t="s">
        <v>751</v>
      </c>
      <c r="T104" s="362"/>
      <c r="U104" s="363" t="s">
        <v>89</v>
      </c>
      <c r="V104" s="364"/>
      <c r="W104" s="366" t="s">
        <v>430</v>
      </c>
      <c r="X104" s="214"/>
    </row>
    <row r="105" spans="1:24" ht="18">
      <c r="A105" s="214"/>
      <c r="B105" s="369" t="s">
        <v>97</v>
      </c>
      <c r="C105" s="370"/>
      <c r="D105" s="223">
        <f>COUNTIF(D84:D104,2)</f>
        <v>4</v>
      </c>
      <c r="E105" s="181"/>
      <c r="F105" s="182" t="s">
        <v>89</v>
      </c>
      <c r="G105" s="183"/>
      <c r="H105" s="184">
        <f>COUNTIF(H84:H104,2)</f>
        <v>0</v>
      </c>
      <c r="I105" s="180">
        <f>COUNTIF(I84:I104,2)</f>
        <v>5</v>
      </c>
      <c r="J105" s="185"/>
      <c r="K105" s="182" t="s">
        <v>89</v>
      </c>
      <c r="L105" s="186"/>
      <c r="M105" s="187">
        <f>COUNTIF(M84:M104,2)</f>
        <v>2</v>
      </c>
      <c r="N105" s="223">
        <f>COUNTIF(N84:N104,2)</f>
        <v>2</v>
      </c>
      <c r="O105" s="181"/>
      <c r="P105" s="182" t="s">
        <v>89</v>
      </c>
      <c r="Q105" s="183"/>
      <c r="R105" s="184">
        <f>COUNTIF(R84:R104,2)</f>
        <v>5</v>
      </c>
      <c r="S105" s="180">
        <f>COUNTIF(S84:S104,2)</f>
        <v>0</v>
      </c>
      <c r="T105" s="181"/>
      <c r="U105" s="182" t="s">
        <v>89</v>
      </c>
      <c r="V105" s="183"/>
      <c r="W105" s="187">
        <f>COUNTIF(W84:W104,2)</f>
        <v>4</v>
      </c>
      <c r="X105" s="214"/>
    </row>
    <row r="106" spans="1:24" ht="18">
      <c r="A106" s="214"/>
      <c r="B106" s="174" t="s">
        <v>52</v>
      </c>
      <c r="C106" s="300"/>
      <c r="D106" s="224">
        <f>SUM(D84:D104)</f>
        <v>8</v>
      </c>
      <c r="E106" s="183"/>
      <c r="F106" s="189" t="s">
        <v>98</v>
      </c>
      <c r="G106" s="183"/>
      <c r="H106" s="190">
        <f>SUM(H84:H104)</f>
        <v>2</v>
      </c>
      <c r="I106" s="188">
        <f>SUM(I84:I104)</f>
        <v>10</v>
      </c>
      <c r="J106" s="186"/>
      <c r="K106" s="189" t="s">
        <v>98</v>
      </c>
      <c r="L106" s="186"/>
      <c r="M106" s="191">
        <f>SUM(M84:M104)</f>
        <v>4</v>
      </c>
      <c r="N106" s="224">
        <f>SUM(N84:N104)</f>
        <v>6</v>
      </c>
      <c r="O106" s="192"/>
      <c r="P106" s="189" t="s">
        <v>98</v>
      </c>
      <c r="Q106" s="192"/>
      <c r="R106" s="190">
        <f>SUM(R84:R104)</f>
        <v>10</v>
      </c>
      <c r="S106" s="188">
        <f>SUM(S84:S104)</f>
        <v>1</v>
      </c>
      <c r="T106" s="192"/>
      <c r="U106" s="189" t="s">
        <v>98</v>
      </c>
      <c r="V106" s="192"/>
      <c r="W106" s="191">
        <f>SUM(W84:W104)</f>
        <v>8</v>
      </c>
      <c r="X106" s="214"/>
    </row>
    <row r="107" spans="1:24" ht="18.75" thickBot="1">
      <c r="A107" s="214"/>
      <c r="B107" s="193" t="s">
        <v>99</v>
      </c>
      <c r="C107" s="303"/>
      <c r="D107" s="225">
        <f>SUM(E84:E104)</f>
        <v>209</v>
      </c>
      <c r="E107" s="196"/>
      <c r="F107" s="197" t="s">
        <v>98</v>
      </c>
      <c r="G107" s="198"/>
      <c r="H107" s="199">
        <f>SUM(G84:G104)</f>
        <v>177</v>
      </c>
      <c r="I107" s="195">
        <f>SUM(J84:J104)</f>
        <v>259</v>
      </c>
      <c r="J107" s="200"/>
      <c r="K107" s="197" t="s">
        <v>98</v>
      </c>
      <c r="L107" s="201"/>
      <c r="M107" s="202">
        <f>SUM(L84:L104)</f>
        <v>247</v>
      </c>
      <c r="N107" s="225">
        <f>SUM(O84:O104)</f>
        <v>259</v>
      </c>
      <c r="O107" s="203"/>
      <c r="P107" s="197" t="s">
        <v>98</v>
      </c>
      <c r="Q107" s="204"/>
      <c r="R107" s="199">
        <f>SUM(Q84:Q104)</f>
        <v>291</v>
      </c>
      <c r="S107" s="195">
        <f>SUM(T84:T104)</f>
        <v>142</v>
      </c>
      <c r="T107" s="203"/>
      <c r="U107" s="197" t="s">
        <v>98</v>
      </c>
      <c r="V107" s="204"/>
      <c r="W107" s="202">
        <f>SUM(V84:V104)</f>
        <v>184</v>
      </c>
      <c r="X107" s="214"/>
    </row>
    <row r="108" spans="1:24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26"/>
      <c r="S108" s="214"/>
      <c r="T108" s="214"/>
      <c r="U108" s="214"/>
      <c r="V108" s="214"/>
      <c r="W108" s="226"/>
      <c r="X108" s="214"/>
    </row>
  </sheetData>
  <sheetProtection sheet="1" objects="1" scenarios="1"/>
  <mergeCells count="5">
    <mergeCell ref="B2:C2"/>
    <mergeCell ref="B4:C4"/>
    <mergeCell ref="B30:C30"/>
    <mergeCell ref="B56:C56"/>
    <mergeCell ref="B83:C83"/>
  </mergeCells>
  <phoneticPr fontId="1"/>
  <printOptions horizontalCentered="1" verticalCentered="1"/>
  <pageMargins left="0.19685039370078741" right="0.27559055118110237" top="0.39370078740157483" bottom="0.19685039370078741" header="0.51181102362204722" footer="0.51181102362204722"/>
  <pageSetup paperSize="8" scale="83" orientation="portrait" horizontalDpi="300" verticalDpi="300" r:id="rId1"/>
  <headerFooter alignWithMargins="0"/>
  <rowBreaks count="1" manualBreakCount="1">
    <brk id="81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showGridLines="0" topLeftCell="A60" workbookViewId="0">
      <selection activeCell="E86" sqref="E86"/>
    </sheetView>
  </sheetViews>
  <sheetFormatPr defaultRowHeight="13.5"/>
  <cols>
    <col min="2" max="2" width="5.25" bestFit="1" customWidth="1"/>
    <col min="3" max="3" width="25.625" customWidth="1"/>
    <col min="4" max="4" width="1" customWidth="1"/>
    <col min="5" max="5" width="5.125" style="82" customWidth="1"/>
    <col min="6" max="6" width="25.625" customWidth="1"/>
    <col min="7" max="7" width="5.25" style="82" bestFit="1" customWidth="1"/>
    <col min="8" max="8" width="25.625" customWidth="1"/>
  </cols>
  <sheetData>
    <row r="1" spans="1:8" s="2" customFormat="1" ht="17.25">
      <c r="A1" s="394" t="s">
        <v>278</v>
      </c>
      <c r="B1" s="394"/>
      <c r="C1" s="394"/>
      <c r="D1" s="394"/>
      <c r="E1" s="394"/>
      <c r="F1" s="394"/>
      <c r="G1" s="394"/>
      <c r="H1" s="394"/>
    </row>
    <row r="2" spans="1:8">
      <c r="E2" s="319"/>
      <c r="G2" s="319"/>
      <c r="H2" s="74" t="s">
        <v>376</v>
      </c>
    </row>
    <row r="3" spans="1:8" ht="15.75" hidden="1">
      <c r="A3" s="252"/>
      <c r="B3" s="252"/>
      <c r="C3" s="252"/>
      <c r="D3" s="251"/>
      <c r="E3" s="253"/>
      <c r="F3" s="251"/>
      <c r="G3" s="254"/>
      <c r="H3" s="251"/>
    </row>
    <row r="4" spans="1:8" ht="15.75" hidden="1">
      <c r="A4" s="329"/>
      <c r="B4" s="252"/>
      <c r="C4" s="252"/>
      <c r="D4" s="251"/>
      <c r="E4" s="253"/>
      <c r="F4" s="251"/>
      <c r="G4" s="254"/>
      <c r="H4" s="251"/>
    </row>
    <row r="5" spans="1:8" ht="3.75" customHeight="1"/>
    <row r="6" spans="1:8">
      <c r="A6" s="75" t="s">
        <v>0</v>
      </c>
      <c r="B6" s="75" t="s">
        <v>3</v>
      </c>
      <c r="C6" s="75" t="s">
        <v>4</v>
      </c>
      <c r="D6" s="3"/>
      <c r="E6" s="83"/>
      <c r="F6" s="76" t="s">
        <v>217</v>
      </c>
      <c r="G6" s="87"/>
      <c r="H6" s="79" t="s">
        <v>218</v>
      </c>
    </row>
    <row r="7" spans="1:8" ht="12.75" customHeight="1">
      <c r="A7" s="3" t="s">
        <v>20</v>
      </c>
      <c r="B7" s="3" t="s">
        <v>12</v>
      </c>
      <c r="C7" s="3" t="s">
        <v>220</v>
      </c>
      <c r="D7" s="3"/>
      <c r="E7" s="84"/>
      <c r="F7" s="77" t="str">
        <f>C7</f>
        <v>フリューゲル</v>
      </c>
      <c r="G7" s="88"/>
      <c r="H7" s="80" t="str">
        <f>C8</f>
        <v>KSBC</v>
      </c>
    </row>
    <row r="8" spans="1:8">
      <c r="A8" s="3"/>
      <c r="B8" s="3" t="s">
        <v>13</v>
      </c>
      <c r="C8" s="3" t="s">
        <v>281</v>
      </c>
      <c r="D8" s="3"/>
      <c r="E8" s="84" t="s">
        <v>40</v>
      </c>
      <c r="F8" s="91" t="str">
        <f>C10</f>
        <v>ＹＡＮＧ　ＹＡＮＧ</v>
      </c>
      <c r="G8" s="88"/>
      <c r="H8" s="80" t="str">
        <f>C9</f>
        <v>川夜会トリックスターズ</v>
      </c>
    </row>
    <row r="9" spans="1:8">
      <c r="A9" s="3"/>
      <c r="B9" s="3" t="s">
        <v>14</v>
      </c>
      <c r="C9" s="3" t="s">
        <v>219</v>
      </c>
      <c r="D9" s="3"/>
      <c r="E9" s="84"/>
      <c r="F9" s="77" t="str">
        <f>C11</f>
        <v>EAST</v>
      </c>
      <c r="G9" s="332" t="s">
        <v>41</v>
      </c>
      <c r="H9" s="333" t="str">
        <f>C12</f>
        <v>富岡クラブ</v>
      </c>
    </row>
    <row r="10" spans="1:8">
      <c r="A10" s="3"/>
      <c r="B10" s="3" t="s">
        <v>15</v>
      </c>
      <c r="C10" s="3" t="s">
        <v>282</v>
      </c>
      <c r="D10" s="3"/>
      <c r="E10" s="84"/>
      <c r="F10" s="77" t="str">
        <f>C13</f>
        <v>SMASH　CLUB</v>
      </c>
      <c r="G10" s="88"/>
      <c r="H10" s="80" t="str">
        <f>C14</f>
        <v>湘南B.C.S</v>
      </c>
    </row>
    <row r="11" spans="1:8">
      <c r="A11" s="3"/>
      <c r="B11" s="3" t="s">
        <v>16</v>
      </c>
      <c r="C11" s="3" t="s">
        <v>283</v>
      </c>
      <c r="D11" s="3"/>
      <c r="E11" s="85"/>
      <c r="F11" s="78"/>
      <c r="G11" s="89"/>
      <c r="H11" s="81"/>
    </row>
    <row r="12" spans="1:8">
      <c r="A12" s="3"/>
      <c r="B12" s="3" t="s">
        <v>17</v>
      </c>
      <c r="C12" s="3" t="s">
        <v>221</v>
      </c>
      <c r="D12" s="3"/>
      <c r="E12" s="86"/>
      <c r="F12" s="3"/>
      <c r="G12" s="86" t="s">
        <v>42</v>
      </c>
      <c r="H12" s="3"/>
    </row>
    <row r="13" spans="1:8">
      <c r="A13" s="3"/>
      <c r="B13" s="3" t="s">
        <v>18</v>
      </c>
      <c r="C13" s="3" t="s">
        <v>284</v>
      </c>
      <c r="D13" s="3"/>
      <c r="E13" s="86"/>
      <c r="F13" s="3"/>
      <c r="G13" s="86"/>
      <c r="H13" s="3"/>
    </row>
    <row r="14" spans="1:8">
      <c r="A14" s="3"/>
      <c r="B14" s="3" t="s">
        <v>19</v>
      </c>
      <c r="C14" s="3" t="s">
        <v>285</v>
      </c>
      <c r="D14" s="3"/>
      <c r="E14" s="86"/>
      <c r="F14" s="3"/>
      <c r="G14" s="86"/>
      <c r="H14" s="3"/>
    </row>
    <row r="15" spans="1:8">
      <c r="A15" s="3"/>
      <c r="B15" s="3"/>
      <c r="C15" s="3"/>
      <c r="D15" s="3"/>
      <c r="E15" s="83"/>
      <c r="F15" s="76" t="s">
        <v>223</v>
      </c>
      <c r="G15" s="87"/>
      <c r="H15" s="79" t="s">
        <v>224</v>
      </c>
    </row>
    <row r="16" spans="1:8">
      <c r="A16" s="3" t="s">
        <v>21</v>
      </c>
      <c r="B16" s="3" t="s">
        <v>12</v>
      </c>
      <c r="C16" s="3" t="s">
        <v>227</v>
      </c>
      <c r="D16" s="3"/>
      <c r="E16" s="84"/>
      <c r="F16" s="77" t="str">
        <f>C16</f>
        <v>はねの会</v>
      </c>
      <c r="G16" s="88"/>
      <c r="H16" s="80" t="str">
        <f>C17</f>
        <v>ぎんなん会</v>
      </c>
    </row>
    <row r="17" spans="1:8">
      <c r="A17" s="3"/>
      <c r="B17" s="3" t="s">
        <v>13</v>
      </c>
      <c r="C17" s="3" t="s">
        <v>225</v>
      </c>
      <c r="D17" s="3"/>
      <c r="E17" s="84" t="s">
        <v>40</v>
      </c>
      <c r="F17" s="91" t="str">
        <f>C19</f>
        <v>ＬＵＣＫＹ</v>
      </c>
      <c r="G17" s="88"/>
      <c r="H17" s="80" t="str">
        <f>C18</f>
        <v>磯子クラブ</v>
      </c>
    </row>
    <row r="18" spans="1:8">
      <c r="A18" s="3"/>
      <c r="B18" s="3" t="s">
        <v>14</v>
      </c>
      <c r="C18" s="3" t="s">
        <v>222</v>
      </c>
      <c r="D18" s="3"/>
      <c r="E18" s="84"/>
      <c r="F18" s="77" t="str">
        <f>C20</f>
        <v>湘南フライングシャトラーズ</v>
      </c>
      <c r="G18" s="334" t="s">
        <v>41</v>
      </c>
      <c r="H18" s="333" t="str">
        <f>C21</f>
        <v>パーシモン</v>
      </c>
    </row>
    <row r="19" spans="1:8">
      <c r="A19" s="3"/>
      <c r="B19" s="3" t="s">
        <v>15</v>
      </c>
      <c r="C19" s="3" t="s">
        <v>286</v>
      </c>
      <c r="D19" s="3"/>
      <c r="E19" s="84"/>
      <c r="F19" s="77" t="str">
        <f>C22</f>
        <v>ＰＩＥＲＯ</v>
      </c>
      <c r="G19" s="88"/>
      <c r="H19" s="80" t="str">
        <f>C23</f>
        <v>mitsuzawa.BC</v>
      </c>
    </row>
    <row r="20" spans="1:8">
      <c r="A20" s="3"/>
      <c r="B20" s="3" t="s">
        <v>16</v>
      </c>
      <c r="C20" s="3" t="s">
        <v>256</v>
      </c>
      <c r="D20" s="3"/>
      <c r="E20" s="85"/>
      <c r="F20" s="78"/>
      <c r="G20" s="89"/>
      <c r="H20" s="81"/>
    </row>
    <row r="21" spans="1:8">
      <c r="A21" s="3"/>
      <c r="B21" s="3" t="s">
        <v>17</v>
      </c>
      <c r="C21" s="3" t="s">
        <v>235</v>
      </c>
      <c r="D21" s="3"/>
      <c r="E21" s="86"/>
      <c r="F21" s="3"/>
      <c r="G21" s="335" t="s">
        <v>42</v>
      </c>
      <c r="H21" s="3"/>
    </row>
    <row r="22" spans="1:8">
      <c r="A22" s="3"/>
      <c r="B22" s="3" t="s">
        <v>18</v>
      </c>
      <c r="C22" s="3" t="s">
        <v>258</v>
      </c>
      <c r="D22" s="3"/>
      <c r="E22" s="86"/>
      <c r="F22" s="3"/>
      <c r="G22" s="86"/>
      <c r="H22" s="3"/>
    </row>
    <row r="23" spans="1:8">
      <c r="A23" s="3"/>
      <c r="B23" s="3" t="s">
        <v>19</v>
      </c>
      <c r="C23" s="3" t="s">
        <v>229</v>
      </c>
      <c r="D23" s="3"/>
      <c r="E23" s="86"/>
      <c r="F23" s="3"/>
      <c r="G23" s="86"/>
      <c r="H23" s="3"/>
    </row>
    <row r="24" spans="1:8">
      <c r="A24" s="3"/>
      <c r="B24" s="3"/>
      <c r="C24" s="3"/>
      <c r="D24" s="3"/>
      <c r="E24" s="83"/>
      <c r="F24" s="76" t="s">
        <v>28</v>
      </c>
      <c r="G24" s="87"/>
      <c r="H24" s="79" t="s">
        <v>29</v>
      </c>
    </row>
    <row r="25" spans="1:8">
      <c r="A25" s="3" t="s">
        <v>22</v>
      </c>
      <c r="B25" s="3" t="s">
        <v>12</v>
      </c>
      <c r="C25" s="3" t="s">
        <v>257</v>
      </c>
      <c r="D25" s="3"/>
      <c r="E25" s="84"/>
      <c r="F25" s="77" t="str">
        <f t="shared" ref="F25" si="0">C25</f>
        <v>ＷＢＣ</v>
      </c>
      <c r="G25" s="88"/>
      <c r="H25" s="80" t="str">
        <f t="shared" ref="H25:H26" si="1">C26</f>
        <v>ルディバドミントンクラブ</v>
      </c>
    </row>
    <row r="26" spans="1:8">
      <c r="A26" s="3"/>
      <c r="B26" s="3" t="s">
        <v>13</v>
      </c>
      <c r="C26" s="3" t="s">
        <v>228</v>
      </c>
      <c r="D26" s="3"/>
      <c r="E26" s="84" t="s">
        <v>40</v>
      </c>
      <c r="F26" s="91" t="str">
        <f t="shared" ref="F26:F27" si="2">C28</f>
        <v>シャンティックBC</v>
      </c>
      <c r="G26" s="88"/>
      <c r="H26" s="80" t="str">
        <f t="shared" si="1"/>
        <v>ＷＩＳＥ</v>
      </c>
    </row>
    <row r="27" spans="1:8">
      <c r="A27" s="3"/>
      <c r="B27" s="3" t="s">
        <v>14</v>
      </c>
      <c r="C27" s="3" t="s">
        <v>259</v>
      </c>
      <c r="D27" s="3"/>
      <c r="E27" s="84"/>
      <c r="F27" s="77" t="str">
        <f t="shared" si="2"/>
        <v>平塚ワシントン</v>
      </c>
      <c r="G27" s="334" t="s">
        <v>41</v>
      </c>
      <c r="H27" s="333" t="str">
        <f t="shared" ref="H27" si="3">C30</f>
        <v>彗星クラブ</v>
      </c>
    </row>
    <row r="28" spans="1:8">
      <c r="A28" s="3"/>
      <c r="B28" s="3" t="s">
        <v>15</v>
      </c>
      <c r="C28" s="3" t="s">
        <v>287</v>
      </c>
      <c r="D28" s="3"/>
      <c r="E28" s="84"/>
      <c r="F28" s="77" t="str">
        <f t="shared" ref="F28" si="4">C31</f>
        <v>OH!NEW</v>
      </c>
      <c r="G28" s="88"/>
      <c r="H28" s="80" t="str">
        <f t="shared" ref="H28" si="5">C32</f>
        <v>Young Masters</v>
      </c>
    </row>
    <row r="29" spans="1:8">
      <c r="A29" s="3"/>
      <c r="B29" s="3" t="s">
        <v>16</v>
      </c>
      <c r="C29" s="3" t="s">
        <v>226</v>
      </c>
      <c r="D29" s="3"/>
      <c r="E29" s="85"/>
      <c r="F29" s="78"/>
      <c r="G29" s="89"/>
      <c r="H29" s="81"/>
    </row>
    <row r="30" spans="1:8">
      <c r="A30" s="3"/>
      <c r="B30" s="3" t="s">
        <v>17</v>
      </c>
      <c r="C30" s="3" t="s">
        <v>288</v>
      </c>
      <c r="D30" s="3"/>
      <c r="E30" s="86"/>
      <c r="F30" s="3"/>
      <c r="G30" s="335" t="s">
        <v>42</v>
      </c>
      <c r="H30" s="3"/>
    </row>
    <row r="31" spans="1:8">
      <c r="A31" s="3"/>
      <c r="B31" s="3" t="s">
        <v>18</v>
      </c>
      <c r="C31" s="3" t="s">
        <v>230</v>
      </c>
      <c r="D31" s="3"/>
      <c r="E31" s="86"/>
      <c r="F31" s="3"/>
      <c r="G31" s="86"/>
      <c r="H31" s="3"/>
    </row>
    <row r="32" spans="1:8">
      <c r="A32" s="3"/>
      <c r="B32" s="3" t="s">
        <v>19</v>
      </c>
      <c r="C32" s="3" t="s">
        <v>289</v>
      </c>
      <c r="D32" s="3"/>
      <c r="E32" s="86"/>
      <c r="F32" s="3"/>
      <c r="G32" s="86"/>
      <c r="H32" s="3"/>
    </row>
    <row r="33" spans="1:8">
      <c r="A33" s="3"/>
      <c r="B33" s="3"/>
      <c r="C33" s="3"/>
      <c r="D33" s="3"/>
      <c r="E33" s="83"/>
      <c r="F33" s="76" t="s">
        <v>28</v>
      </c>
      <c r="G33" s="87"/>
      <c r="H33" s="79" t="s">
        <v>29</v>
      </c>
    </row>
    <row r="34" spans="1:8">
      <c r="A34" s="3" t="s">
        <v>23</v>
      </c>
      <c r="B34" s="3" t="s">
        <v>12</v>
      </c>
      <c r="C34" s="3" t="s">
        <v>290</v>
      </c>
      <c r="D34" s="3"/>
      <c r="E34" s="84"/>
      <c r="F34" s="77" t="str">
        <f t="shared" ref="F34" si="6">C34</f>
        <v>Ｓｅａｇｕｌｌｓ</v>
      </c>
      <c r="G34" s="88"/>
      <c r="H34" s="80" t="str">
        <f t="shared" ref="H34:H35" si="7">C35</f>
        <v>White Sox</v>
      </c>
    </row>
    <row r="35" spans="1:8">
      <c r="A35" s="3"/>
      <c r="B35" s="3" t="s">
        <v>13</v>
      </c>
      <c r="C35" s="3" t="s">
        <v>231</v>
      </c>
      <c r="D35" s="3"/>
      <c r="E35" s="84" t="s">
        <v>40</v>
      </c>
      <c r="F35" s="91" t="str">
        <f t="shared" ref="F35:F36" si="8">C37</f>
        <v>WOW</v>
      </c>
      <c r="G35" s="88"/>
      <c r="H35" s="80" t="str">
        <f t="shared" si="7"/>
        <v>ザ・ベスト</v>
      </c>
    </row>
    <row r="36" spans="1:8">
      <c r="A36" s="3"/>
      <c r="B36" s="3" t="s">
        <v>14</v>
      </c>
      <c r="C36" s="3" t="s">
        <v>234</v>
      </c>
      <c r="D36" s="3"/>
      <c r="E36" s="84"/>
      <c r="F36" s="77" t="str">
        <f t="shared" si="8"/>
        <v>ZERO</v>
      </c>
      <c r="G36" s="334" t="s">
        <v>41</v>
      </c>
      <c r="H36" s="333" t="str">
        <f t="shared" ref="H36" si="9">C39</f>
        <v>逗子バドミントンクラブ</v>
      </c>
    </row>
    <row r="37" spans="1:8">
      <c r="A37" s="3"/>
      <c r="B37" s="3" t="s">
        <v>15</v>
      </c>
      <c r="C37" s="3" t="s">
        <v>291</v>
      </c>
      <c r="D37" s="3"/>
      <c r="E37" s="84"/>
      <c r="F37" s="77" t="str">
        <f t="shared" ref="F37" si="10">C40</f>
        <v>family</v>
      </c>
      <c r="G37" s="88"/>
      <c r="H37" s="80" t="str">
        <f t="shared" ref="H37" si="11">C41</f>
        <v>BCフライト</v>
      </c>
    </row>
    <row r="38" spans="1:8">
      <c r="A38" s="3"/>
      <c r="B38" s="3" t="s">
        <v>16</v>
      </c>
      <c r="C38" s="3" t="s">
        <v>238</v>
      </c>
      <c r="D38" s="3"/>
      <c r="E38" s="85"/>
      <c r="F38" s="78"/>
      <c r="G38" s="89"/>
      <c r="H38" s="81"/>
    </row>
    <row r="39" spans="1:8">
      <c r="A39" s="3"/>
      <c r="B39" s="3" t="s">
        <v>17</v>
      </c>
      <c r="C39" s="3" t="s">
        <v>233</v>
      </c>
      <c r="D39" s="3"/>
      <c r="E39" s="86"/>
      <c r="F39" s="3"/>
      <c r="G39" s="335" t="s">
        <v>42</v>
      </c>
      <c r="H39" s="3"/>
    </row>
    <row r="40" spans="1:8">
      <c r="A40" s="3"/>
      <c r="B40" s="3" t="s">
        <v>18</v>
      </c>
      <c r="C40" s="3" t="s">
        <v>232</v>
      </c>
      <c r="D40" s="3"/>
      <c r="E40" s="86"/>
      <c r="F40" s="3"/>
      <c r="G40" s="86"/>
      <c r="H40" s="3"/>
    </row>
    <row r="41" spans="1:8">
      <c r="A41" s="3"/>
      <c r="B41" s="3" t="s">
        <v>19</v>
      </c>
      <c r="C41" s="3" t="s">
        <v>292</v>
      </c>
      <c r="D41" s="3"/>
      <c r="E41" s="86"/>
      <c r="F41" s="3"/>
      <c r="G41" s="86"/>
      <c r="H41" s="3"/>
    </row>
    <row r="42" spans="1:8">
      <c r="A42" s="3"/>
      <c r="B42" s="3"/>
      <c r="C42" s="3"/>
      <c r="D42" s="3"/>
      <c r="E42" s="83"/>
      <c r="F42" s="76" t="s">
        <v>28</v>
      </c>
      <c r="G42" s="87"/>
      <c r="H42" s="79" t="s">
        <v>29</v>
      </c>
    </row>
    <row r="43" spans="1:8">
      <c r="A43" s="3" t="s">
        <v>24</v>
      </c>
      <c r="B43" s="3" t="s">
        <v>12</v>
      </c>
      <c r="C43" s="3" t="s">
        <v>236</v>
      </c>
      <c r="D43" s="3"/>
      <c r="E43" s="84"/>
      <c r="F43" s="77" t="str">
        <f t="shared" ref="F43" si="12">C43</f>
        <v>緑クラブ</v>
      </c>
      <c r="G43" s="88"/>
      <c r="H43" s="80" t="str">
        <f t="shared" ref="H43:H44" si="13">C44</f>
        <v>HOT SHOT</v>
      </c>
    </row>
    <row r="44" spans="1:8">
      <c r="A44" s="3"/>
      <c r="B44" s="3" t="s">
        <v>13</v>
      </c>
      <c r="C44" s="3" t="s">
        <v>260</v>
      </c>
      <c r="D44" s="3"/>
      <c r="E44" s="84" t="s">
        <v>40</v>
      </c>
      <c r="F44" s="91" t="str">
        <f t="shared" ref="F44:F45" si="14">C46</f>
        <v>ボンボヌールBC</v>
      </c>
      <c r="G44" s="88"/>
      <c r="H44" s="80" t="str">
        <f t="shared" si="13"/>
        <v>オールドラック</v>
      </c>
    </row>
    <row r="45" spans="1:8">
      <c r="A45" s="3"/>
      <c r="B45" s="3" t="s">
        <v>14</v>
      </c>
      <c r="C45" s="3" t="s">
        <v>239</v>
      </c>
      <c r="D45" s="3"/>
      <c r="E45" s="84"/>
      <c r="F45" s="77" t="str">
        <f t="shared" si="14"/>
        <v>Shake</v>
      </c>
      <c r="G45" s="334" t="s">
        <v>41</v>
      </c>
      <c r="H45" s="333" t="str">
        <f t="shared" ref="H45" si="15">C48</f>
        <v>三春台クラブ</v>
      </c>
    </row>
    <row r="46" spans="1:8">
      <c r="A46" s="3"/>
      <c r="B46" s="3" t="s">
        <v>15</v>
      </c>
      <c r="C46" s="3" t="s">
        <v>293</v>
      </c>
      <c r="D46" s="3"/>
      <c r="E46" s="84"/>
      <c r="F46" s="77" t="str">
        <f t="shared" ref="F46" si="16">C49</f>
        <v>CLUB　K2</v>
      </c>
      <c r="G46" s="88"/>
      <c r="H46" s="80" t="str">
        <f t="shared" ref="H46" si="17">C50</f>
        <v>FLYING PENGUINS</v>
      </c>
    </row>
    <row r="47" spans="1:8">
      <c r="A47" s="3"/>
      <c r="B47" s="3" t="s">
        <v>16</v>
      </c>
      <c r="C47" s="3" t="s">
        <v>237</v>
      </c>
      <c r="D47" s="3"/>
      <c r="E47" s="85"/>
      <c r="F47" s="78"/>
      <c r="G47" s="89"/>
      <c r="H47" s="81"/>
    </row>
    <row r="48" spans="1:8">
      <c r="A48" s="3"/>
      <c r="B48" s="3" t="s">
        <v>17</v>
      </c>
      <c r="C48" s="3" t="s">
        <v>240</v>
      </c>
      <c r="D48" s="3"/>
      <c r="E48" s="86"/>
      <c r="F48" s="3"/>
      <c r="G48" s="335" t="s">
        <v>42</v>
      </c>
      <c r="H48" s="3"/>
    </row>
    <row r="49" spans="1:8">
      <c r="A49" s="3"/>
      <c r="B49" s="3" t="s">
        <v>18</v>
      </c>
      <c r="C49" s="3" t="s">
        <v>294</v>
      </c>
      <c r="D49" s="3"/>
      <c r="E49" s="86"/>
      <c r="F49" s="3"/>
      <c r="G49" s="86"/>
      <c r="H49" s="3"/>
    </row>
    <row r="50" spans="1:8">
      <c r="A50" s="3"/>
      <c r="B50" s="3" t="s">
        <v>19</v>
      </c>
      <c r="C50" s="3" t="s">
        <v>276</v>
      </c>
      <c r="D50" s="3"/>
      <c r="E50" s="86"/>
      <c r="F50" s="3"/>
      <c r="G50" s="86"/>
      <c r="H50" s="3"/>
    </row>
    <row r="51" spans="1:8">
      <c r="A51" s="3"/>
      <c r="B51" s="3"/>
      <c r="C51" s="3"/>
      <c r="D51" s="3"/>
      <c r="E51" s="83"/>
      <c r="F51" s="76" t="s">
        <v>28</v>
      </c>
      <c r="G51" s="87"/>
      <c r="H51" s="79" t="s">
        <v>29</v>
      </c>
    </row>
    <row r="52" spans="1:8">
      <c r="A52" s="3" t="s">
        <v>25</v>
      </c>
      <c r="B52" s="3" t="s">
        <v>12</v>
      </c>
      <c r="C52" s="3" t="s">
        <v>247</v>
      </c>
      <c r="D52" s="3"/>
      <c r="E52" s="84"/>
      <c r="F52" s="77" t="str">
        <f t="shared" ref="F52" si="18">C52</f>
        <v>十中八九</v>
      </c>
      <c r="G52" s="88"/>
      <c r="H52" s="80" t="str">
        <f t="shared" ref="H52:H53" si="19">C53</f>
        <v>NEXT</v>
      </c>
    </row>
    <row r="53" spans="1:8">
      <c r="A53" s="3"/>
      <c r="B53" s="3" t="s">
        <v>13</v>
      </c>
      <c r="C53" s="3" t="s">
        <v>277</v>
      </c>
      <c r="D53" s="3"/>
      <c r="E53" s="84"/>
      <c r="F53" s="375" t="str">
        <f t="shared" ref="F53:F54" si="20">C55</f>
        <v>BCウエスト</v>
      </c>
      <c r="G53" s="84" t="s">
        <v>40</v>
      </c>
      <c r="H53" s="376" t="str">
        <f t="shared" si="19"/>
        <v>大野会</v>
      </c>
    </row>
    <row r="54" spans="1:8">
      <c r="A54" s="3"/>
      <c r="B54" s="3" t="s">
        <v>14</v>
      </c>
      <c r="C54" s="3" t="s">
        <v>242</v>
      </c>
      <c r="D54" s="3"/>
      <c r="E54" s="377" t="s">
        <v>41</v>
      </c>
      <c r="F54" s="378" t="str">
        <f t="shared" si="20"/>
        <v>洋光台BC</v>
      </c>
      <c r="G54" s="334"/>
      <c r="H54" s="90" t="str">
        <f t="shared" ref="H54" si="21">C57</f>
        <v>若草クラブ</v>
      </c>
    </row>
    <row r="55" spans="1:8">
      <c r="A55" s="3"/>
      <c r="B55" s="3" t="s">
        <v>15</v>
      </c>
      <c r="C55" s="3" t="s">
        <v>295</v>
      </c>
      <c r="D55" s="3"/>
      <c r="E55" s="84"/>
      <c r="F55" s="77" t="str">
        <f t="shared" ref="F55" si="22">C58</f>
        <v>四十雀BC</v>
      </c>
      <c r="G55" s="88"/>
      <c r="H55" s="80" t="str">
        <f t="shared" ref="H55" si="23">C59</f>
        <v>OGBP</v>
      </c>
    </row>
    <row r="56" spans="1:8">
      <c r="A56" s="3"/>
      <c r="B56" s="3" t="s">
        <v>16</v>
      </c>
      <c r="C56" s="3" t="s">
        <v>296</v>
      </c>
      <c r="D56" s="3"/>
      <c r="E56" s="85"/>
      <c r="F56" s="78"/>
      <c r="G56" s="89"/>
      <c r="H56" s="81"/>
    </row>
    <row r="57" spans="1:8">
      <c r="A57" s="3"/>
      <c r="B57" s="3" t="s">
        <v>17</v>
      </c>
      <c r="C57" s="3" t="s">
        <v>241</v>
      </c>
      <c r="D57" s="3"/>
      <c r="E57" s="86"/>
      <c r="F57" s="3"/>
      <c r="G57" s="335" t="s">
        <v>42</v>
      </c>
      <c r="H57" s="3"/>
    </row>
    <row r="58" spans="1:8">
      <c r="A58" s="3"/>
      <c r="B58" s="3" t="s">
        <v>18</v>
      </c>
      <c r="C58" s="3" t="s">
        <v>297</v>
      </c>
      <c r="D58" s="3"/>
      <c r="E58" s="86"/>
      <c r="F58" s="3"/>
      <c r="G58" s="86"/>
      <c r="H58" s="3"/>
    </row>
    <row r="59" spans="1:8">
      <c r="A59" s="3"/>
      <c r="B59" s="3" t="s">
        <v>19</v>
      </c>
      <c r="C59" s="3" t="s">
        <v>298</v>
      </c>
      <c r="D59" s="3"/>
      <c r="E59" s="86"/>
      <c r="F59" s="3"/>
      <c r="G59" s="86"/>
      <c r="H59" s="3"/>
    </row>
    <row r="60" spans="1:8">
      <c r="A60" s="3"/>
      <c r="B60" s="3"/>
      <c r="C60" s="3"/>
      <c r="D60" s="3"/>
      <c r="E60" s="83"/>
      <c r="F60" s="76" t="s">
        <v>28</v>
      </c>
      <c r="G60" s="87"/>
      <c r="H60" s="79" t="s">
        <v>29</v>
      </c>
    </row>
    <row r="61" spans="1:8">
      <c r="A61" s="3" t="s">
        <v>26</v>
      </c>
      <c r="B61" s="3" t="s">
        <v>12</v>
      </c>
      <c r="C61" s="3" t="s">
        <v>299</v>
      </c>
      <c r="D61" s="3"/>
      <c r="E61" s="84"/>
      <c r="F61" s="77" t="str">
        <f t="shared" ref="F61" si="24">C61</f>
        <v>TBC</v>
      </c>
      <c r="G61" s="88"/>
      <c r="H61" s="80" t="str">
        <f t="shared" ref="H61:H62" si="25">C62</f>
        <v>Shuttle　Friends</v>
      </c>
    </row>
    <row r="62" spans="1:8">
      <c r="A62" s="3"/>
      <c r="B62" s="3" t="s">
        <v>13</v>
      </c>
      <c r="C62" s="3" t="s">
        <v>300</v>
      </c>
      <c r="D62" s="3"/>
      <c r="E62" s="84"/>
      <c r="F62" s="375" t="str">
        <f t="shared" ref="F62:F63" si="26">C64</f>
        <v>ビーキューブ</v>
      </c>
      <c r="G62" s="84" t="s">
        <v>40</v>
      </c>
      <c r="H62" s="376" t="str">
        <f t="shared" si="25"/>
        <v>社会人土曜クラブ</v>
      </c>
    </row>
    <row r="63" spans="1:8">
      <c r="A63" s="3"/>
      <c r="B63" s="3" t="s">
        <v>14</v>
      </c>
      <c r="C63" s="3" t="s">
        <v>243</v>
      </c>
      <c r="D63" s="3"/>
      <c r="E63" s="377" t="s">
        <v>41</v>
      </c>
      <c r="F63" s="378" t="str">
        <f t="shared" si="26"/>
        <v>ウィングス</v>
      </c>
      <c r="G63" s="334"/>
      <c r="H63" s="90" t="str">
        <f t="shared" ref="H63" si="27">C66</f>
        <v>上酒林</v>
      </c>
    </row>
    <row r="64" spans="1:8">
      <c r="A64" s="3"/>
      <c r="B64" s="3" t="s">
        <v>15</v>
      </c>
      <c r="C64" s="3" t="s">
        <v>244</v>
      </c>
      <c r="D64" s="3"/>
      <c r="E64" s="84"/>
      <c r="F64" s="77" t="str">
        <f t="shared" ref="F64" si="28">C67</f>
        <v>ガイアバドミントンクラブ</v>
      </c>
      <c r="G64" s="88"/>
      <c r="H64" s="80" t="str">
        <f t="shared" ref="H64" si="29">C68</f>
        <v>ヨコハマドンキーズ</v>
      </c>
    </row>
    <row r="65" spans="1:8">
      <c r="A65" s="3"/>
      <c r="B65" s="3" t="s">
        <v>16</v>
      </c>
      <c r="C65" s="3" t="s">
        <v>246</v>
      </c>
      <c r="D65" s="3"/>
      <c r="E65" s="85"/>
      <c r="F65" s="78"/>
      <c r="G65" s="89"/>
      <c r="H65" s="81"/>
    </row>
    <row r="66" spans="1:8">
      <c r="A66" s="3"/>
      <c r="B66" s="3" t="s">
        <v>17</v>
      </c>
      <c r="C66" s="3" t="s">
        <v>253</v>
      </c>
      <c r="D66" s="3"/>
      <c r="E66" s="86"/>
      <c r="F66" s="3"/>
      <c r="G66" s="335" t="s">
        <v>42</v>
      </c>
      <c r="H66" s="3"/>
    </row>
    <row r="67" spans="1:8">
      <c r="A67" s="3"/>
      <c r="B67" s="3" t="s">
        <v>18</v>
      </c>
      <c r="C67" s="3" t="s">
        <v>301</v>
      </c>
      <c r="D67" s="3"/>
      <c r="E67" s="86"/>
      <c r="F67" s="3"/>
      <c r="G67" s="86"/>
      <c r="H67" s="3"/>
    </row>
    <row r="68" spans="1:8">
      <c r="A68" s="3"/>
      <c r="B68" s="3" t="s">
        <v>19</v>
      </c>
      <c r="C68" s="3" t="s">
        <v>245</v>
      </c>
      <c r="D68" s="3"/>
      <c r="E68" s="86"/>
      <c r="F68" s="3"/>
      <c r="G68" s="86"/>
      <c r="H68" s="3"/>
    </row>
    <row r="69" spans="1:8">
      <c r="A69" s="3"/>
      <c r="B69" s="3"/>
      <c r="C69" s="3"/>
      <c r="D69" s="3"/>
      <c r="E69" s="83"/>
      <c r="F69" s="76" t="s">
        <v>28</v>
      </c>
      <c r="G69" s="87"/>
      <c r="H69" s="79" t="s">
        <v>29</v>
      </c>
    </row>
    <row r="70" spans="1:8">
      <c r="A70" s="3" t="s">
        <v>27</v>
      </c>
      <c r="B70" s="3" t="s">
        <v>12</v>
      </c>
      <c r="C70" s="3" t="s">
        <v>302</v>
      </c>
      <c r="D70" s="3"/>
      <c r="E70" s="84"/>
      <c r="F70" s="77" t="str">
        <f t="shared" ref="F70" si="30">C70</f>
        <v>ROBINS</v>
      </c>
      <c r="G70" s="88"/>
      <c r="H70" s="80" t="str">
        <f t="shared" ref="H70:H71" si="31">C71</f>
        <v>や組</v>
      </c>
    </row>
    <row r="71" spans="1:8">
      <c r="A71" s="3"/>
      <c r="B71" s="3" t="s">
        <v>13</v>
      </c>
      <c r="C71" s="3" t="s">
        <v>250</v>
      </c>
      <c r="D71" s="3"/>
      <c r="E71" s="84"/>
      <c r="F71" s="375" t="str">
        <f t="shared" ref="F71:F72" si="32">C73</f>
        <v>上菅田・新井バドミントンクラブ</v>
      </c>
      <c r="G71" s="84" t="s">
        <v>40</v>
      </c>
      <c r="H71" s="376" t="str">
        <f t="shared" si="31"/>
        <v>TURBAN SHELL</v>
      </c>
    </row>
    <row r="72" spans="1:8">
      <c r="A72" s="3"/>
      <c r="B72" s="3" t="s">
        <v>14</v>
      </c>
      <c r="C72" s="3" t="s">
        <v>261</v>
      </c>
      <c r="D72" s="3"/>
      <c r="E72" s="377" t="s">
        <v>41</v>
      </c>
      <c r="F72" s="378" t="str">
        <f t="shared" si="32"/>
        <v>潮崎会</v>
      </c>
      <c r="G72" s="334"/>
      <c r="H72" s="90" t="str">
        <f t="shared" ref="H72" si="33">C75</f>
        <v>まっしぐら</v>
      </c>
    </row>
    <row r="73" spans="1:8">
      <c r="A73" s="3"/>
      <c r="B73" s="3" t="s">
        <v>15</v>
      </c>
      <c r="C73" s="3" t="s">
        <v>303</v>
      </c>
      <c r="D73" s="3"/>
      <c r="E73" s="84"/>
      <c r="F73" s="77" t="str">
        <f t="shared" ref="F73" si="34">C76</f>
        <v>Amigo</v>
      </c>
      <c r="G73" s="88"/>
      <c r="H73" s="80" t="str">
        <f t="shared" ref="H73" si="35">C77</f>
        <v>EAGLES</v>
      </c>
    </row>
    <row r="74" spans="1:8">
      <c r="A74" s="3"/>
      <c r="B74" s="3" t="s">
        <v>16</v>
      </c>
      <c r="C74" s="3" t="s">
        <v>249</v>
      </c>
      <c r="D74" s="3"/>
      <c r="E74" s="85"/>
      <c r="F74" s="78"/>
      <c r="G74" s="89"/>
      <c r="H74" s="81"/>
    </row>
    <row r="75" spans="1:8">
      <c r="A75" s="3"/>
      <c r="B75" s="3" t="s">
        <v>17</v>
      </c>
      <c r="C75" s="3" t="s">
        <v>248</v>
      </c>
      <c r="D75" s="3"/>
      <c r="E75" s="86"/>
      <c r="F75" s="3"/>
      <c r="G75" s="335" t="s">
        <v>42</v>
      </c>
      <c r="H75" s="3"/>
    </row>
    <row r="76" spans="1:8">
      <c r="A76" s="3"/>
      <c r="B76" s="3" t="s">
        <v>18</v>
      </c>
      <c r="C76" s="3" t="s">
        <v>304</v>
      </c>
      <c r="D76" s="3"/>
      <c r="E76" s="86"/>
      <c r="F76" s="3"/>
      <c r="G76" s="86"/>
      <c r="H76" s="3"/>
    </row>
    <row r="77" spans="1:8">
      <c r="A77" s="3"/>
      <c r="B77" s="3" t="s">
        <v>19</v>
      </c>
      <c r="C77" s="3" t="s">
        <v>305</v>
      </c>
      <c r="D77" s="3"/>
      <c r="E77" s="86"/>
      <c r="F77" s="3"/>
      <c r="G77" s="86"/>
      <c r="H77" s="3"/>
    </row>
    <row r="78" spans="1:8">
      <c r="A78" s="3"/>
      <c r="B78" s="3"/>
      <c r="C78" s="3"/>
      <c r="D78" s="3"/>
      <c r="E78" s="83"/>
      <c r="F78" s="76" t="s">
        <v>28</v>
      </c>
      <c r="G78" s="87"/>
      <c r="H78" s="79" t="s">
        <v>29</v>
      </c>
    </row>
    <row r="79" spans="1:8">
      <c r="A79" s="3" t="s">
        <v>7</v>
      </c>
      <c r="B79" s="3" t="s">
        <v>12</v>
      </c>
      <c r="C79" s="3" t="s">
        <v>251</v>
      </c>
      <c r="D79" s="3"/>
      <c r="E79" s="84"/>
      <c r="F79" s="77" t="str">
        <f t="shared" ref="F79" si="36">C79</f>
        <v>チャレンジャー</v>
      </c>
      <c r="G79" s="88"/>
      <c r="H79" s="80" t="str">
        <f t="shared" ref="H79:H80" si="37">C80</f>
        <v>IBS</v>
      </c>
    </row>
    <row r="80" spans="1:8">
      <c r="A80" s="3"/>
      <c r="B80" s="3" t="s">
        <v>13</v>
      </c>
      <c r="C80" s="3" t="s">
        <v>252</v>
      </c>
      <c r="D80" s="3"/>
      <c r="E80" s="84"/>
      <c r="F80" s="375" t="str">
        <f t="shared" ref="F80:F81" si="38">C82</f>
        <v>鶴羽会</v>
      </c>
      <c r="G80" s="84" t="s">
        <v>40</v>
      </c>
      <c r="H80" s="376" t="str">
        <f t="shared" si="37"/>
        <v>トップバドミントンクラブ</v>
      </c>
    </row>
    <row r="81" spans="1:8">
      <c r="A81" s="3"/>
      <c r="B81" s="3" t="s">
        <v>14</v>
      </c>
      <c r="C81" s="3" t="s">
        <v>262</v>
      </c>
      <c r="D81" s="3"/>
      <c r="E81" s="377"/>
      <c r="F81" s="375" t="str">
        <f t="shared" si="38"/>
        <v>戸塚あすなろ</v>
      </c>
      <c r="G81" s="334"/>
      <c r="H81" s="90" t="str">
        <f t="shared" ref="H81" si="39">C84</f>
        <v>スピリタス</v>
      </c>
    </row>
    <row r="82" spans="1:8">
      <c r="A82" s="3"/>
      <c r="B82" s="3" t="s">
        <v>15</v>
      </c>
      <c r="C82" s="3" t="s">
        <v>263</v>
      </c>
      <c r="D82" s="3"/>
      <c r="E82" s="377" t="s">
        <v>41</v>
      </c>
      <c r="F82" s="378" t="str">
        <f t="shared" ref="F82" si="40">C85</f>
        <v>ガチンコCLUB</v>
      </c>
      <c r="G82" s="88"/>
      <c r="H82" s="379" t="str">
        <f t="shared" ref="H82" si="41">C86</f>
        <v>NEBELHORN</v>
      </c>
    </row>
    <row r="83" spans="1:8">
      <c r="A83" s="3"/>
      <c r="B83" s="3" t="s">
        <v>16</v>
      </c>
      <c r="C83" s="3" t="s">
        <v>255</v>
      </c>
      <c r="D83" s="3"/>
      <c r="E83" s="85"/>
      <c r="F83" s="78"/>
      <c r="G83" s="89"/>
      <c r="H83" s="81"/>
    </row>
    <row r="84" spans="1:8">
      <c r="A84" s="3"/>
      <c r="B84" s="3" t="s">
        <v>17</v>
      </c>
      <c r="C84" s="92" t="s">
        <v>254</v>
      </c>
      <c r="D84" s="3"/>
      <c r="E84" s="86"/>
      <c r="F84" s="3"/>
      <c r="G84" s="335" t="s">
        <v>42</v>
      </c>
      <c r="H84" s="3"/>
    </row>
    <row r="85" spans="1:8">
      <c r="A85" s="3"/>
      <c r="B85" s="3" t="s">
        <v>18</v>
      </c>
      <c r="C85" s="368" t="s">
        <v>306</v>
      </c>
      <c r="D85" s="336"/>
      <c r="E85" s="86"/>
      <c r="F85" s="3"/>
      <c r="G85" s="86"/>
      <c r="H85" s="3"/>
    </row>
    <row r="86" spans="1:8">
      <c r="A86" s="3"/>
      <c r="B86" s="3" t="s">
        <v>19</v>
      </c>
      <c r="C86" s="374" t="s">
        <v>307</v>
      </c>
      <c r="D86" s="336"/>
      <c r="E86" s="380" t="s">
        <v>308</v>
      </c>
      <c r="F86" s="3"/>
      <c r="G86" s="86"/>
      <c r="H86" s="3"/>
    </row>
  </sheetData>
  <sheetProtection password="C714" sheet="1" objects="1" scenarios="1"/>
  <mergeCells count="1">
    <mergeCell ref="A1:H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1" orientation="portrait" horizontalDpi="3600" verticalDpi="36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108"/>
  <sheetViews>
    <sheetView showGridLines="0" topLeftCell="A81" zoomScale="90" zoomScaleNormal="90" workbookViewId="0">
      <selection activeCell="A110" sqref="A110"/>
    </sheetView>
  </sheetViews>
  <sheetFormatPr defaultRowHeight="13.5"/>
  <cols>
    <col min="1" max="1" width="3.625" style="156" customWidth="1"/>
    <col min="2" max="2" width="4.5" style="156" customWidth="1"/>
    <col min="3" max="3" width="6.875" style="156" customWidth="1"/>
    <col min="4" max="4" width="15.625" style="156" customWidth="1"/>
    <col min="5" max="7" width="3.125" style="156" customWidth="1"/>
    <col min="8" max="9" width="15.625" style="156" customWidth="1"/>
    <col min="10" max="12" width="3.125" style="156" customWidth="1"/>
    <col min="13" max="13" width="15.625" style="156" customWidth="1"/>
    <col min="14" max="14" width="15.25" style="156" customWidth="1"/>
    <col min="15" max="17" width="3.125" style="156" customWidth="1"/>
    <col min="18" max="18" width="15.625" style="156" customWidth="1"/>
    <col min="19" max="19" width="15.25" style="156" customWidth="1"/>
    <col min="20" max="22" width="3.125" style="156" customWidth="1"/>
    <col min="23" max="23" width="15.625" style="156" customWidth="1"/>
    <col min="24" max="24" width="4.125" style="156" customWidth="1"/>
    <col min="25" max="256" width="9" style="156"/>
    <col min="257" max="257" width="3.625" style="156" customWidth="1"/>
    <col min="258" max="258" width="4.5" style="156" customWidth="1"/>
    <col min="259" max="259" width="6.875" style="156" customWidth="1"/>
    <col min="260" max="260" width="15.625" style="156" customWidth="1"/>
    <col min="261" max="263" width="3.125" style="156" customWidth="1"/>
    <col min="264" max="265" width="15.625" style="156" customWidth="1"/>
    <col min="266" max="268" width="3.125" style="156" customWidth="1"/>
    <col min="269" max="269" width="15.625" style="156" customWidth="1"/>
    <col min="270" max="270" width="15.25" style="156" customWidth="1"/>
    <col min="271" max="273" width="3.125" style="156" customWidth="1"/>
    <col min="274" max="274" width="15.625" style="156" customWidth="1"/>
    <col min="275" max="275" width="15.25" style="156" customWidth="1"/>
    <col min="276" max="278" width="3.125" style="156" customWidth="1"/>
    <col min="279" max="279" width="15.625" style="156" customWidth="1"/>
    <col min="280" max="280" width="4.125" style="156" customWidth="1"/>
    <col min="281" max="512" width="9" style="156"/>
    <col min="513" max="513" width="3.625" style="156" customWidth="1"/>
    <col min="514" max="514" width="4.5" style="156" customWidth="1"/>
    <col min="515" max="515" width="6.875" style="156" customWidth="1"/>
    <col min="516" max="516" width="15.625" style="156" customWidth="1"/>
    <col min="517" max="519" width="3.125" style="156" customWidth="1"/>
    <col min="520" max="521" width="15.625" style="156" customWidth="1"/>
    <col min="522" max="524" width="3.125" style="156" customWidth="1"/>
    <col min="525" max="525" width="15.625" style="156" customWidth="1"/>
    <col min="526" max="526" width="15.25" style="156" customWidth="1"/>
    <col min="527" max="529" width="3.125" style="156" customWidth="1"/>
    <col min="530" max="530" width="15.625" style="156" customWidth="1"/>
    <col min="531" max="531" width="15.25" style="156" customWidth="1"/>
    <col min="532" max="534" width="3.125" style="156" customWidth="1"/>
    <col min="535" max="535" width="15.625" style="156" customWidth="1"/>
    <col min="536" max="536" width="4.125" style="156" customWidth="1"/>
    <col min="537" max="768" width="9" style="156"/>
    <col min="769" max="769" width="3.625" style="156" customWidth="1"/>
    <col min="770" max="770" width="4.5" style="156" customWidth="1"/>
    <col min="771" max="771" width="6.875" style="156" customWidth="1"/>
    <col min="772" max="772" width="15.625" style="156" customWidth="1"/>
    <col min="773" max="775" width="3.125" style="156" customWidth="1"/>
    <col min="776" max="777" width="15.625" style="156" customWidth="1"/>
    <col min="778" max="780" width="3.125" style="156" customWidth="1"/>
    <col min="781" max="781" width="15.625" style="156" customWidth="1"/>
    <col min="782" max="782" width="15.25" style="156" customWidth="1"/>
    <col min="783" max="785" width="3.125" style="156" customWidth="1"/>
    <col min="786" max="786" width="15.625" style="156" customWidth="1"/>
    <col min="787" max="787" width="15.25" style="156" customWidth="1"/>
    <col min="788" max="790" width="3.125" style="156" customWidth="1"/>
    <col min="791" max="791" width="15.625" style="156" customWidth="1"/>
    <col min="792" max="792" width="4.125" style="156" customWidth="1"/>
    <col min="793" max="1024" width="9" style="156"/>
    <col min="1025" max="1025" width="3.625" style="156" customWidth="1"/>
    <col min="1026" max="1026" width="4.5" style="156" customWidth="1"/>
    <col min="1027" max="1027" width="6.875" style="156" customWidth="1"/>
    <col min="1028" max="1028" width="15.625" style="156" customWidth="1"/>
    <col min="1029" max="1031" width="3.125" style="156" customWidth="1"/>
    <col min="1032" max="1033" width="15.625" style="156" customWidth="1"/>
    <col min="1034" max="1036" width="3.125" style="156" customWidth="1"/>
    <col min="1037" max="1037" width="15.625" style="156" customWidth="1"/>
    <col min="1038" max="1038" width="15.25" style="156" customWidth="1"/>
    <col min="1039" max="1041" width="3.125" style="156" customWidth="1"/>
    <col min="1042" max="1042" width="15.625" style="156" customWidth="1"/>
    <col min="1043" max="1043" width="15.25" style="156" customWidth="1"/>
    <col min="1044" max="1046" width="3.125" style="156" customWidth="1"/>
    <col min="1047" max="1047" width="15.625" style="156" customWidth="1"/>
    <col min="1048" max="1048" width="4.125" style="156" customWidth="1"/>
    <col min="1049" max="1280" width="9" style="156"/>
    <col min="1281" max="1281" width="3.625" style="156" customWidth="1"/>
    <col min="1282" max="1282" width="4.5" style="156" customWidth="1"/>
    <col min="1283" max="1283" width="6.875" style="156" customWidth="1"/>
    <col min="1284" max="1284" width="15.625" style="156" customWidth="1"/>
    <col min="1285" max="1287" width="3.125" style="156" customWidth="1"/>
    <col min="1288" max="1289" width="15.625" style="156" customWidth="1"/>
    <col min="1290" max="1292" width="3.125" style="156" customWidth="1"/>
    <col min="1293" max="1293" width="15.625" style="156" customWidth="1"/>
    <col min="1294" max="1294" width="15.25" style="156" customWidth="1"/>
    <col min="1295" max="1297" width="3.125" style="156" customWidth="1"/>
    <col min="1298" max="1298" width="15.625" style="156" customWidth="1"/>
    <col min="1299" max="1299" width="15.25" style="156" customWidth="1"/>
    <col min="1300" max="1302" width="3.125" style="156" customWidth="1"/>
    <col min="1303" max="1303" width="15.625" style="156" customWidth="1"/>
    <col min="1304" max="1304" width="4.125" style="156" customWidth="1"/>
    <col min="1305" max="1536" width="9" style="156"/>
    <col min="1537" max="1537" width="3.625" style="156" customWidth="1"/>
    <col min="1538" max="1538" width="4.5" style="156" customWidth="1"/>
    <col min="1539" max="1539" width="6.875" style="156" customWidth="1"/>
    <col min="1540" max="1540" width="15.625" style="156" customWidth="1"/>
    <col min="1541" max="1543" width="3.125" style="156" customWidth="1"/>
    <col min="1544" max="1545" width="15.625" style="156" customWidth="1"/>
    <col min="1546" max="1548" width="3.125" style="156" customWidth="1"/>
    <col min="1549" max="1549" width="15.625" style="156" customWidth="1"/>
    <col min="1550" max="1550" width="15.25" style="156" customWidth="1"/>
    <col min="1551" max="1553" width="3.125" style="156" customWidth="1"/>
    <col min="1554" max="1554" width="15.625" style="156" customWidth="1"/>
    <col min="1555" max="1555" width="15.25" style="156" customWidth="1"/>
    <col min="1556" max="1558" width="3.125" style="156" customWidth="1"/>
    <col min="1559" max="1559" width="15.625" style="156" customWidth="1"/>
    <col min="1560" max="1560" width="4.125" style="156" customWidth="1"/>
    <col min="1561" max="1792" width="9" style="156"/>
    <col min="1793" max="1793" width="3.625" style="156" customWidth="1"/>
    <col min="1794" max="1794" width="4.5" style="156" customWidth="1"/>
    <col min="1795" max="1795" width="6.875" style="156" customWidth="1"/>
    <col min="1796" max="1796" width="15.625" style="156" customWidth="1"/>
    <col min="1797" max="1799" width="3.125" style="156" customWidth="1"/>
    <col min="1800" max="1801" width="15.625" style="156" customWidth="1"/>
    <col min="1802" max="1804" width="3.125" style="156" customWidth="1"/>
    <col min="1805" max="1805" width="15.625" style="156" customWidth="1"/>
    <col min="1806" max="1806" width="15.25" style="156" customWidth="1"/>
    <col min="1807" max="1809" width="3.125" style="156" customWidth="1"/>
    <col min="1810" max="1810" width="15.625" style="156" customWidth="1"/>
    <col min="1811" max="1811" width="15.25" style="156" customWidth="1"/>
    <col min="1812" max="1814" width="3.125" style="156" customWidth="1"/>
    <col min="1815" max="1815" width="15.625" style="156" customWidth="1"/>
    <col min="1816" max="1816" width="4.125" style="156" customWidth="1"/>
    <col min="1817" max="2048" width="9" style="156"/>
    <col min="2049" max="2049" width="3.625" style="156" customWidth="1"/>
    <col min="2050" max="2050" width="4.5" style="156" customWidth="1"/>
    <col min="2051" max="2051" width="6.875" style="156" customWidth="1"/>
    <col min="2052" max="2052" width="15.625" style="156" customWidth="1"/>
    <col min="2053" max="2055" width="3.125" style="156" customWidth="1"/>
    <col min="2056" max="2057" width="15.625" style="156" customWidth="1"/>
    <col min="2058" max="2060" width="3.125" style="156" customWidth="1"/>
    <col min="2061" max="2061" width="15.625" style="156" customWidth="1"/>
    <col min="2062" max="2062" width="15.25" style="156" customWidth="1"/>
    <col min="2063" max="2065" width="3.125" style="156" customWidth="1"/>
    <col min="2066" max="2066" width="15.625" style="156" customWidth="1"/>
    <col min="2067" max="2067" width="15.25" style="156" customWidth="1"/>
    <col min="2068" max="2070" width="3.125" style="156" customWidth="1"/>
    <col min="2071" max="2071" width="15.625" style="156" customWidth="1"/>
    <col min="2072" max="2072" width="4.125" style="156" customWidth="1"/>
    <col min="2073" max="2304" width="9" style="156"/>
    <col min="2305" max="2305" width="3.625" style="156" customWidth="1"/>
    <col min="2306" max="2306" width="4.5" style="156" customWidth="1"/>
    <col min="2307" max="2307" width="6.875" style="156" customWidth="1"/>
    <col min="2308" max="2308" width="15.625" style="156" customWidth="1"/>
    <col min="2309" max="2311" width="3.125" style="156" customWidth="1"/>
    <col min="2312" max="2313" width="15.625" style="156" customWidth="1"/>
    <col min="2314" max="2316" width="3.125" style="156" customWidth="1"/>
    <col min="2317" max="2317" width="15.625" style="156" customWidth="1"/>
    <col min="2318" max="2318" width="15.25" style="156" customWidth="1"/>
    <col min="2319" max="2321" width="3.125" style="156" customWidth="1"/>
    <col min="2322" max="2322" width="15.625" style="156" customWidth="1"/>
    <col min="2323" max="2323" width="15.25" style="156" customWidth="1"/>
    <col min="2324" max="2326" width="3.125" style="156" customWidth="1"/>
    <col min="2327" max="2327" width="15.625" style="156" customWidth="1"/>
    <col min="2328" max="2328" width="4.125" style="156" customWidth="1"/>
    <col min="2329" max="2560" width="9" style="156"/>
    <col min="2561" max="2561" width="3.625" style="156" customWidth="1"/>
    <col min="2562" max="2562" width="4.5" style="156" customWidth="1"/>
    <col min="2563" max="2563" width="6.875" style="156" customWidth="1"/>
    <col min="2564" max="2564" width="15.625" style="156" customWidth="1"/>
    <col min="2565" max="2567" width="3.125" style="156" customWidth="1"/>
    <col min="2568" max="2569" width="15.625" style="156" customWidth="1"/>
    <col min="2570" max="2572" width="3.125" style="156" customWidth="1"/>
    <col min="2573" max="2573" width="15.625" style="156" customWidth="1"/>
    <col min="2574" max="2574" width="15.25" style="156" customWidth="1"/>
    <col min="2575" max="2577" width="3.125" style="156" customWidth="1"/>
    <col min="2578" max="2578" width="15.625" style="156" customWidth="1"/>
    <col min="2579" max="2579" width="15.25" style="156" customWidth="1"/>
    <col min="2580" max="2582" width="3.125" style="156" customWidth="1"/>
    <col min="2583" max="2583" width="15.625" style="156" customWidth="1"/>
    <col min="2584" max="2584" width="4.125" style="156" customWidth="1"/>
    <col min="2585" max="2816" width="9" style="156"/>
    <col min="2817" max="2817" width="3.625" style="156" customWidth="1"/>
    <col min="2818" max="2818" width="4.5" style="156" customWidth="1"/>
    <col min="2819" max="2819" width="6.875" style="156" customWidth="1"/>
    <col min="2820" max="2820" width="15.625" style="156" customWidth="1"/>
    <col min="2821" max="2823" width="3.125" style="156" customWidth="1"/>
    <col min="2824" max="2825" width="15.625" style="156" customWidth="1"/>
    <col min="2826" max="2828" width="3.125" style="156" customWidth="1"/>
    <col min="2829" max="2829" width="15.625" style="156" customWidth="1"/>
    <col min="2830" max="2830" width="15.25" style="156" customWidth="1"/>
    <col min="2831" max="2833" width="3.125" style="156" customWidth="1"/>
    <col min="2834" max="2834" width="15.625" style="156" customWidth="1"/>
    <col min="2835" max="2835" width="15.25" style="156" customWidth="1"/>
    <col min="2836" max="2838" width="3.125" style="156" customWidth="1"/>
    <col min="2839" max="2839" width="15.625" style="156" customWidth="1"/>
    <col min="2840" max="2840" width="4.125" style="156" customWidth="1"/>
    <col min="2841" max="3072" width="9" style="156"/>
    <col min="3073" max="3073" width="3.625" style="156" customWidth="1"/>
    <col min="3074" max="3074" width="4.5" style="156" customWidth="1"/>
    <col min="3075" max="3075" width="6.875" style="156" customWidth="1"/>
    <col min="3076" max="3076" width="15.625" style="156" customWidth="1"/>
    <col min="3077" max="3079" width="3.125" style="156" customWidth="1"/>
    <col min="3080" max="3081" width="15.625" style="156" customWidth="1"/>
    <col min="3082" max="3084" width="3.125" style="156" customWidth="1"/>
    <col min="3085" max="3085" width="15.625" style="156" customWidth="1"/>
    <col min="3086" max="3086" width="15.25" style="156" customWidth="1"/>
    <col min="3087" max="3089" width="3.125" style="156" customWidth="1"/>
    <col min="3090" max="3090" width="15.625" style="156" customWidth="1"/>
    <col min="3091" max="3091" width="15.25" style="156" customWidth="1"/>
    <col min="3092" max="3094" width="3.125" style="156" customWidth="1"/>
    <col min="3095" max="3095" width="15.625" style="156" customWidth="1"/>
    <col min="3096" max="3096" width="4.125" style="156" customWidth="1"/>
    <col min="3097" max="3328" width="9" style="156"/>
    <col min="3329" max="3329" width="3.625" style="156" customWidth="1"/>
    <col min="3330" max="3330" width="4.5" style="156" customWidth="1"/>
    <col min="3331" max="3331" width="6.875" style="156" customWidth="1"/>
    <col min="3332" max="3332" width="15.625" style="156" customWidth="1"/>
    <col min="3333" max="3335" width="3.125" style="156" customWidth="1"/>
    <col min="3336" max="3337" width="15.625" style="156" customWidth="1"/>
    <col min="3338" max="3340" width="3.125" style="156" customWidth="1"/>
    <col min="3341" max="3341" width="15.625" style="156" customWidth="1"/>
    <col min="3342" max="3342" width="15.25" style="156" customWidth="1"/>
    <col min="3343" max="3345" width="3.125" style="156" customWidth="1"/>
    <col min="3346" max="3346" width="15.625" style="156" customWidth="1"/>
    <col min="3347" max="3347" width="15.25" style="156" customWidth="1"/>
    <col min="3348" max="3350" width="3.125" style="156" customWidth="1"/>
    <col min="3351" max="3351" width="15.625" style="156" customWidth="1"/>
    <col min="3352" max="3352" width="4.125" style="156" customWidth="1"/>
    <col min="3353" max="3584" width="9" style="156"/>
    <col min="3585" max="3585" width="3.625" style="156" customWidth="1"/>
    <col min="3586" max="3586" width="4.5" style="156" customWidth="1"/>
    <col min="3587" max="3587" width="6.875" style="156" customWidth="1"/>
    <col min="3588" max="3588" width="15.625" style="156" customWidth="1"/>
    <col min="3589" max="3591" width="3.125" style="156" customWidth="1"/>
    <col min="3592" max="3593" width="15.625" style="156" customWidth="1"/>
    <col min="3594" max="3596" width="3.125" style="156" customWidth="1"/>
    <col min="3597" max="3597" width="15.625" style="156" customWidth="1"/>
    <col min="3598" max="3598" width="15.25" style="156" customWidth="1"/>
    <col min="3599" max="3601" width="3.125" style="156" customWidth="1"/>
    <col min="3602" max="3602" width="15.625" style="156" customWidth="1"/>
    <col min="3603" max="3603" width="15.25" style="156" customWidth="1"/>
    <col min="3604" max="3606" width="3.125" style="156" customWidth="1"/>
    <col min="3607" max="3607" width="15.625" style="156" customWidth="1"/>
    <col min="3608" max="3608" width="4.125" style="156" customWidth="1"/>
    <col min="3609" max="3840" width="9" style="156"/>
    <col min="3841" max="3841" width="3.625" style="156" customWidth="1"/>
    <col min="3842" max="3842" width="4.5" style="156" customWidth="1"/>
    <col min="3843" max="3843" width="6.875" style="156" customWidth="1"/>
    <col min="3844" max="3844" width="15.625" style="156" customWidth="1"/>
    <col min="3845" max="3847" width="3.125" style="156" customWidth="1"/>
    <col min="3848" max="3849" width="15.625" style="156" customWidth="1"/>
    <col min="3850" max="3852" width="3.125" style="156" customWidth="1"/>
    <col min="3853" max="3853" width="15.625" style="156" customWidth="1"/>
    <col min="3854" max="3854" width="15.25" style="156" customWidth="1"/>
    <col min="3855" max="3857" width="3.125" style="156" customWidth="1"/>
    <col min="3858" max="3858" width="15.625" style="156" customWidth="1"/>
    <col min="3859" max="3859" width="15.25" style="156" customWidth="1"/>
    <col min="3860" max="3862" width="3.125" style="156" customWidth="1"/>
    <col min="3863" max="3863" width="15.625" style="156" customWidth="1"/>
    <col min="3864" max="3864" width="4.125" style="156" customWidth="1"/>
    <col min="3865" max="4096" width="9" style="156"/>
    <col min="4097" max="4097" width="3.625" style="156" customWidth="1"/>
    <col min="4098" max="4098" width="4.5" style="156" customWidth="1"/>
    <col min="4099" max="4099" width="6.875" style="156" customWidth="1"/>
    <col min="4100" max="4100" width="15.625" style="156" customWidth="1"/>
    <col min="4101" max="4103" width="3.125" style="156" customWidth="1"/>
    <col min="4104" max="4105" width="15.625" style="156" customWidth="1"/>
    <col min="4106" max="4108" width="3.125" style="156" customWidth="1"/>
    <col min="4109" max="4109" width="15.625" style="156" customWidth="1"/>
    <col min="4110" max="4110" width="15.25" style="156" customWidth="1"/>
    <col min="4111" max="4113" width="3.125" style="156" customWidth="1"/>
    <col min="4114" max="4114" width="15.625" style="156" customWidth="1"/>
    <col min="4115" max="4115" width="15.25" style="156" customWidth="1"/>
    <col min="4116" max="4118" width="3.125" style="156" customWidth="1"/>
    <col min="4119" max="4119" width="15.625" style="156" customWidth="1"/>
    <col min="4120" max="4120" width="4.125" style="156" customWidth="1"/>
    <col min="4121" max="4352" width="9" style="156"/>
    <col min="4353" max="4353" width="3.625" style="156" customWidth="1"/>
    <col min="4354" max="4354" width="4.5" style="156" customWidth="1"/>
    <col min="4355" max="4355" width="6.875" style="156" customWidth="1"/>
    <col min="4356" max="4356" width="15.625" style="156" customWidth="1"/>
    <col min="4357" max="4359" width="3.125" style="156" customWidth="1"/>
    <col min="4360" max="4361" width="15.625" style="156" customWidth="1"/>
    <col min="4362" max="4364" width="3.125" style="156" customWidth="1"/>
    <col min="4365" max="4365" width="15.625" style="156" customWidth="1"/>
    <col min="4366" max="4366" width="15.25" style="156" customWidth="1"/>
    <col min="4367" max="4369" width="3.125" style="156" customWidth="1"/>
    <col min="4370" max="4370" width="15.625" style="156" customWidth="1"/>
    <col min="4371" max="4371" width="15.25" style="156" customWidth="1"/>
    <col min="4372" max="4374" width="3.125" style="156" customWidth="1"/>
    <col min="4375" max="4375" width="15.625" style="156" customWidth="1"/>
    <col min="4376" max="4376" width="4.125" style="156" customWidth="1"/>
    <col min="4377" max="4608" width="9" style="156"/>
    <col min="4609" max="4609" width="3.625" style="156" customWidth="1"/>
    <col min="4610" max="4610" width="4.5" style="156" customWidth="1"/>
    <col min="4611" max="4611" width="6.875" style="156" customWidth="1"/>
    <col min="4612" max="4612" width="15.625" style="156" customWidth="1"/>
    <col min="4613" max="4615" width="3.125" style="156" customWidth="1"/>
    <col min="4616" max="4617" width="15.625" style="156" customWidth="1"/>
    <col min="4618" max="4620" width="3.125" style="156" customWidth="1"/>
    <col min="4621" max="4621" width="15.625" style="156" customWidth="1"/>
    <col min="4622" max="4622" width="15.25" style="156" customWidth="1"/>
    <col min="4623" max="4625" width="3.125" style="156" customWidth="1"/>
    <col min="4626" max="4626" width="15.625" style="156" customWidth="1"/>
    <col min="4627" max="4627" width="15.25" style="156" customWidth="1"/>
    <col min="4628" max="4630" width="3.125" style="156" customWidth="1"/>
    <col min="4631" max="4631" width="15.625" style="156" customWidth="1"/>
    <col min="4632" max="4632" width="4.125" style="156" customWidth="1"/>
    <col min="4633" max="4864" width="9" style="156"/>
    <col min="4865" max="4865" width="3.625" style="156" customWidth="1"/>
    <col min="4866" max="4866" width="4.5" style="156" customWidth="1"/>
    <col min="4867" max="4867" width="6.875" style="156" customWidth="1"/>
    <col min="4868" max="4868" width="15.625" style="156" customWidth="1"/>
    <col min="4869" max="4871" width="3.125" style="156" customWidth="1"/>
    <col min="4872" max="4873" width="15.625" style="156" customWidth="1"/>
    <col min="4874" max="4876" width="3.125" style="156" customWidth="1"/>
    <col min="4877" max="4877" width="15.625" style="156" customWidth="1"/>
    <col min="4878" max="4878" width="15.25" style="156" customWidth="1"/>
    <col min="4879" max="4881" width="3.125" style="156" customWidth="1"/>
    <col min="4882" max="4882" width="15.625" style="156" customWidth="1"/>
    <col min="4883" max="4883" width="15.25" style="156" customWidth="1"/>
    <col min="4884" max="4886" width="3.125" style="156" customWidth="1"/>
    <col min="4887" max="4887" width="15.625" style="156" customWidth="1"/>
    <col min="4888" max="4888" width="4.125" style="156" customWidth="1"/>
    <col min="4889" max="5120" width="9" style="156"/>
    <col min="5121" max="5121" width="3.625" style="156" customWidth="1"/>
    <col min="5122" max="5122" width="4.5" style="156" customWidth="1"/>
    <col min="5123" max="5123" width="6.875" style="156" customWidth="1"/>
    <col min="5124" max="5124" width="15.625" style="156" customWidth="1"/>
    <col min="5125" max="5127" width="3.125" style="156" customWidth="1"/>
    <col min="5128" max="5129" width="15.625" style="156" customWidth="1"/>
    <col min="5130" max="5132" width="3.125" style="156" customWidth="1"/>
    <col min="5133" max="5133" width="15.625" style="156" customWidth="1"/>
    <col min="5134" max="5134" width="15.25" style="156" customWidth="1"/>
    <col min="5135" max="5137" width="3.125" style="156" customWidth="1"/>
    <col min="5138" max="5138" width="15.625" style="156" customWidth="1"/>
    <col min="5139" max="5139" width="15.25" style="156" customWidth="1"/>
    <col min="5140" max="5142" width="3.125" style="156" customWidth="1"/>
    <col min="5143" max="5143" width="15.625" style="156" customWidth="1"/>
    <col min="5144" max="5144" width="4.125" style="156" customWidth="1"/>
    <col min="5145" max="5376" width="9" style="156"/>
    <col min="5377" max="5377" width="3.625" style="156" customWidth="1"/>
    <col min="5378" max="5378" width="4.5" style="156" customWidth="1"/>
    <col min="5379" max="5379" width="6.875" style="156" customWidth="1"/>
    <col min="5380" max="5380" width="15.625" style="156" customWidth="1"/>
    <col min="5381" max="5383" width="3.125" style="156" customWidth="1"/>
    <col min="5384" max="5385" width="15.625" style="156" customWidth="1"/>
    <col min="5386" max="5388" width="3.125" style="156" customWidth="1"/>
    <col min="5389" max="5389" width="15.625" style="156" customWidth="1"/>
    <col min="5390" max="5390" width="15.25" style="156" customWidth="1"/>
    <col min="5391" max="5393" width="3.125" style="156" customWidth="1"/>
    <col min="5394" max="5394" width="15.625" style="156" customWidth="1"/>
    <col min="5395" max="5395" width="15.25" style="156" customWidth="1"/>
    <col min="5396" max="5398" width="3.125" style="156" customWidth="1"/>
    <col min="5399" max="5399" width="15.625" style="156" customWidth="1"/>
    <col min="5400" max="5400" width="4.125" style="156" customWidth="1"/>
    <col min="5401" max="5632" width="9" style="156"/>
    <col min="5633" max="5633" width="3.625" style="156" customWidth="1"/>
    <col min="5634" max="5634" width="4.5" style="156" customWidth="1"/>
    <col min="5635" max="5635" width="6.875" style="156" customWidth="1"/>
    <col min="5636" max="5636" width="15.625" style="156" customWidth="1"/>
    <col min="5637" max="5639" width="3.125" style="156" customWidth="1"/>
    <col min="5640" max="5641" width="15.625" style="156" customWidth="1"/>
    <col min="5642" max="5644" width="3.125" style="156" customWidth="1"/>
    <col min="5645" max="5645" width="15.625" style="156" customWidth="1"/>
    <col min="5646" max="5646" width="15.25" style="156" customWidth="1"/>
    <col min="5647" max="5649" width="3.125" style="156" customWidth="1"/>
    <col min="5650" max="5650" width="15.625" style="156" customWidth="1"/>
    <col min="5651" max="5651" width="15.25" style="156" customWidth="1"/>
    <col min="5652" max="5654" width="3.125" style="156" customWidth="1"/>
    <col min="5655" max="5655" width="15.625" style="156" customWidth="1"/>
    <col min="5656" max="5656" width="4.125" style="156" customWidth="1"/>
    <col min="5657" max="5888" width="9" style="156"/>
    <col min="5889" max="5889" width="3.625" style="156" customWidth="1"/>
    <col min="5890" max="5890" width="4.5" style="156" customWidth="1"/>
    <col min="5891" max="5891" width="6.875" style="156" customWidth="1"/>
    <col min="5892" max="5892" width="15.625" style="156" customWidth="1"/>
    <col min="5893" max="5895" width="3.125" style="156" customWidth="1"/>
    <col min="5896" max="5897" width="15.625" style="156" customWidth="1"/>
    <col min="5898" max="5900" width="3.125" style="156" customWidth="1"/>
    <col min="5901" max="5901" width="15.625" style="156" customWidth="1"/>
    <col min="5902" max="5902" width="15.25" style="156" customWidth="1"/>
    <col min="5903" max="5905" width="3.125" style="156" customWidth="1"/>
    <col min="5906" max="5906" width="15.625" style="156" customWidth="1"/>
    <col min="5907" max="5907" width="15.25" style="156" customWidth="1"/>
    <col min="5908" max="5910" width="3.125" style="156" customWidth="1"/>
    <col min="5911" max="5911" width="15.625" style="156" customWidth="1"/>
    <col min="5912" max="5912" width="4.125" style="156" customWidth="1"/>
    <col min="5913" max="6144" width="9" style="156"/>
    <col min="6145" max="6145" width="3.625" style="156" customWidth="1"/>
    <col min="6146" max="6146" width="4.5" style="156" customWidth="1"/>
    <col min="6147" max="6147" width="6.875" style="156" customWidth="1"/>
    <col min="6148" max="6148" width="15.625" style="156" customWidth="1"/>
    <col min="6149" max="6151" width="3.125" style="156" customWidth="1"/>
    <col min="6152" max="6153" width="15.625" style="156" customWidth="1"/>
    <col min="6154" max="6156" width="3.125" style="156" customWidth="1"/>
    <col min="6157" max="6157" width="15.625" style="156" customWidth="1"/>
    <col min="6158" max="6158" width="15.25" style="156" customWidth="1"/>
    <col min="6159" max="6161" width="3.125" style="156" customWidth="1"/>
    <col min="6162" max="6162" width="15.625" style="156" customWidth="1"/>
    <col min="6163" max="6163" width="15.25" style="156" customWidth="1"/>
    <col min="6164" max="6166" width="3.125" style="156" customWidth="1"/>
    <col min="6167" max="6167" width="15.625" style="156" customWidth="1"/>
    <col min="6168" max="6168" width="4.125" style="156" customWidth="1"/>
    <col min="6169" max="6400" width="9" style="156"/>
    <col min="6401" max="6401" width="3.625" style="156" customWidth="1"/>
    <col min="6402" max="6402" width="4.5" style="156" customWidth="1"/>
    <col min="6403" max="6403" width="6.875" style="156" customWidth="1"/>
    <col min="6404" max="6404" width="15.625" style="156" customWidth="1"/>
    <col min="6405" max="6407" width="3.125" style="156" customWidth="1"/>
    <col min="6408" max="6409" width="15.625" style="156" customWidth="1"/>
    <col min="6410" max="6412" width="3.125" style="156" customWidth="1"/>
    <col min="6413" max="6413" width="15.625" style="156" customWidth="1"/>
    <col min="6414" max="6414" width="15.25" style="156" customWidth="1"/>
    <col min="6415" max="6417" width="3.125" style="156" customWidth="1"/>
    <col min="6418" max="6418" width="15.625" style="156" customWidth="1"/>
    <col min="6419" max="6419" width="15.25" style="156" customWidth="1"/>
    <col min="6420" max="6422" width="3.125" style="156" customWidth="1"/>
    <col min="6423" max="6423" width="15.625" style="156" customWidth="1"/>
    <col min="6424" max="6424" width="4.125" style="156" customWidth="1"/>
    <col min="6425" max="6656" width="9" style="156"/>
    <col min="6657" max="6657" width="3.625" style="156" customWidth="1"/>
    <col min="6658" max="6658" width="4.5" style="156" customWidth="1"/>
    <col min="6659" max="6659" width="6.875" style="156" customWidth="1"/>
    <col min="6660" max="6660" width="15.625" style="156" customWidth="1"/>
    <col min="6661" max="6663" width="3.125" style="156" customWidth="1"/>
    <col min="6664" max="6665" width="15.625" style="156" customWidth="1"/>
    <col min="6666" max="6668" width="3.125" style="156" customWidth="1"/>
    <col min="6669" max="6669" width="15.625" style="156" customWidth="1"/>
    <col min="6670" max="6670" width="15.25" style="156" customWidth="1"/>
    <col min="6671" max="6673" width="3.125" style="156" customWidth="1"/>
    <col min="6674" max="6674" width="15.625" style="156" customWidth="1"/>
    <col min="6675" max="6675" width="15.25" style="156" customWidth="1"/>
    <col min="6676" max="6678" width="3.125" style="156" customWidth="1"/>
    <col min="6679" max="6679" width="15.625" style="156" customWidth="1"/>
    <col min="6680" max="6680" width="4.125" style="156" customWidth="1"/>
    <col min="6681" max="6912" width="9" style="156"/>
    <col min="6913" max="6913" width="3.625" style="156" customWidth="1"/>
    <col min="6914" max="6914" width="4.5" style="156" customWidth="1"/>
    <col min="6915" max="6915" width="6.875" style="156" customWidth="1"/>
    <col min="6916" max="6916" width="15.625" style="156" customWidth="1"/>
    <col min="6917" max="6919" width="3.125" style="156" customWidth="1"/>
    <col min="6920" max="6921" width="15.625" style="156" customWidth="1"/>
    <col min="6922" max="6924" width="3.125" style="156" customWidth="1"/>
    <col min="6925" max="6925" width="15.625" style="156" customWidth="1"/>
    <col min="6926" max="6926" width="15.25" style="156" customWidth="1"/>
    <col min="6927" max="6929" width="3.125" style="156" customWidth="1"/>
    <col min="6930" max="6930" width="15.625" style="156" customWidth="1"/>
    <col min="6931" max="6931" width="15.25" style="156" customWidth="1"/>
    <col min="6932" max="6934" width="3.125" style="156" customWidth="1"/>
    <col min="6935" max="6935" width="15.625" style="156" customWidth="1"/>
    <col min="6936" max="6936" width="4.125" style="156" customWidth="1"/>
    <col min="6937" max="7168" width="9" style="156"/>
    <col min="7169" max="7169" width="3.625" style="156" customWidth="1"/>
    <col min="7170" max="7170" width="4.5" style="156" customWidth="1"/>
    <col min="7171" max="7171" width="6.875" style="156" customWidth="1"/>
    <col min="7172" max="7172" width="15.625" style="156" customWidth="1"/>
    <col min="7173" max="7175" width="3.125" style="156" customWidth="1"/>
    <col min="7176" max="7177" width="15.625" style="156" customWidth="1"/>
    <col min="7178" max="7180" width="3.125" style="156" customWidth="1"/>
    <col min="7181" max="7181" width="15.625" style="156" customWidth="1"/>
    <col min="7182" max="7182" width="15.25" style="156" customWidth="1"/>
    <col min="7183" max="7185" width="3.125" style="156" customWidth="1"/>
    <col min="7186" max="7186" width="15.625" style="156" customWidth="1"/>
    <col min="7187" max="7187" width="15.25" style="156" customWidth="1"/>
    <col min="7188" max="7190" width="3.125" style="156" customWidth="1"/>
    <col min="7191" max="7191" width="15.625" style="156" customWidth="1"/>
    <col min="7192" max="7192" width="4.125" style="156" customWidth="1"/>
    <col min="7193" max="7424" width="9" style="156"/>
    <col min="7425" max="7425" width="3.625" style="156" customWidth="1"/>
    <col min="7426" max="7426" width="4.5" style="156" customWidth="1"/>
    <col min="7427" max="7427" width="6.875" style="156" customWidth="1"/>
    <col min="7428" max="7428" width="15.625" style="156" customWidth="1"/>
    <col min="7429" max="7431" width="3.125" style="156" customWidth="1"/>
    <col min="7432" max="7433" width="15.625" style="156" customWidth="1"/>
    <col min="7434" max="7436" width="3.125" style="156" customWidth="1"/>
    <col min="7437" max="7437" width="15.625" style="156" customWidth="1"/>
    <col min="7438" max="7438" width="15.25" style="156" customWidth="1"/>
    <col min="7439" max="7441" width="3.125" style="156" customWidth="1"/>
    <col min="7442" max="7442" width="15.625" style="156" customWidth="1"/>
    <col min="7443" max="7443" width="15.25" style="156" customWidth="1"/>
    <col min="7444" max="7446" width="3.125" style="156" customWidth="1"/>
    <col min="7447" max="7447" width="15.625" style="156" customWidth="1"/>
    <col min="7448" max="7448" width="4.125" style="156" customWidth="1"/>
    <col min="7449" max="7680" width="9" style="156"/>
    <col min="7681" max="7681" width="3.625" style="156" customWidth="1"/>
    <col min="7682" max="7682" width="4.5" style="156" customWidth="1"/>
    <col min="7683" max="7683" width="6.875" style="156" customWidth="1"/>
    <col min="7684" max="7684" width="15.625" style="156" customWidth="1"/>
    <col min="7685" max="7687" width="3.125" style="156" customWidth="1"/>
    <col min="7688" max="7689" width="15.625" style="156" customWidth="1"/>
    <col min="7690" max="7692" width="3.125" style="156" customWidth="1"/>
    <col min="7693" max="7693" width="15.625" style="156" customWidth="1"/>
    <col min="7694" max="7694" width="15.25" style="156" customWidth="1"/>
    <col min="7695" max="7697" width="3.125" style="156" customWidth="1"/>
    <col min="7698" max="7698" width="15.625" style="156" customWidth="1"/>
    <col min="7699" max="7699" width="15.25" style="156" customWidth="1"/>
    <col min="7700" max="7702" width="3.125" style="156" customWidth="1"/>
    <col min="7703" max="7703" width="15.625" style="156" customWidth="1"/>
    <col min="7704" max="7704" width="4.125" style="156" customWidth="1"/>
    <col min="7705" max="7936" width="9" style="156"/>
    <col min="7937" max="7937" width="3.625" style="156" customWidth="1"/>
    <col min="7938" max="7938" width="4.5" style="156" customWidth="1"/>
    <col min="7939" max="7939" width="6.875" style="156" customWidth="1"/>
    <col min="7940" max="7940" width="15.625" style="156" customWidth="1"/>
    <col min="7941" max="7943" width="3.125" style="156" customWidth="1"/>
    <col min="7944" max="7945" width="15.625" style="156" customWidth="1"/>
    <col min="7946" max="7948" width="3.125" style="156" customWidth="1"/>
    <col min="7949" max="7949" width="15.625" style="156" customWidth="1"/>
    <col min="7950" max="7950" width="15.25" style="156" customWidth="1"/>
    <col min="7951" max="7953" width="3.125" style="156" customWidth="1"/>
    <col min="7954" max="7954" width="15.625" style="156" customWidth="1"/>
    <col min="7955" max="7955" width="15.25" style="156" customWidth="1"/>
    <col min="7956" max="7958" width="3.125" style="156" customWidth="1"/>
    <col min="7959" max="7959" width="15.625" style="156" customWidth="1"/>
    <col min="7960" max="7960" width="4.125" style="156" customWidth="1"/>
    <col min="7961" max="8192" width="9" style="156"/>
    <col min="8193" max="8193" width="3.625" style="156" customWidth="1"/>
    <col min="8194" max="8194" width="4.5" style="156" customWidth="1"/>
    <col min="8195" max="8195" width="6.875" style="156" customWidth="1"/>
    <col min="8196" max="8196" width="15.625" style="156" customWidth="1"/>
    <col min="8197" max="8199" width="3.125" style="156" customWidth="1"/>
    <col min="8200" max="8201" width="15.625" style="156" customWidth="1"/>
    <col min="8202" max="8204" width="3.125" style="156" customWidth="1"/>
    <col min="8205" max="8205" width="15.625" style="156" customWidth="1"/>
    <col min="8206" max="8206" width="15.25" style="156" customWidth="1"/>
    <col min="8207" max="8209" width="3.125" style="156" customWidth="1"/>
    <col min="8210" max="8210" width="15.625" style="156" customWidth="1"/>
    <col min="8211" max="8211" width="15.25" style="156" customWidth="1"/>
    <col min="8212" max="8214" width="3.125" style="156" customWidth="1"/>
    <col min="8215" max="8215" width="15.625" style="156" customWidth="1"/>
    <col min="8216" max="8216" width="4.125" style="156" customWidth="1"/>
    <col min="8217" max="8448" width="9" style="156"/>
    <col min="8449" max="8449" width="3.625" style="156" customWidth="1"/>
    <col min="8450" max="8450" width="4.5" style="156" customWidth="1"/>
    <col min="8451" max="8451" width="6.875" style="156" customWidth="1"/>
    <col min="8452" max="8452" width="15.625" style="156" customWidth="1"/>
    <col min="8453" max="8455" width="3.125" style="156" customWidth="1"/>
    <col min="8456" max="8457" width="15.625" style="156" customWidth="1"/>
    <col min="8458" max="8460" width="3.125" style="156" customWidth="1"/>
    <col min="8461" max="8461" width="15.625" style="156" customWidth="1"/>
    <col min="8462" max="8462" width="15.25" style="156" customWidth="1"/>
    <col min="8463" max="8465" width="3.125" style="156" customWidth="1"/>
    <col min="8466" max="8466" width="15.625" style="156" customWidth="1"/>
    <col min="8467" max="8467" width="15.25" style="156" customWidth="1"/>
    <col min="8468" max="8470" width="3.125" style="156" customWidth="1"/>
    <col min="8471" max="8471" width="15.625" style="156" customWidth="1"/>
    <col min="8472" max="8472" width="4.125" style="156" customWidth="1"/>
    <col min="8473" max="8704" width="9" style="156"/>
    <col min="8705" max="8705" width="3.625" style="156" customWidth="1"/>
    <col min="8706" max="8706" width="4.5" style="156" customWidth="1"/>
    <col min="8707" max="8707" width="6.875" style="156" customWidth="1"/>
    <col min="8708" max="8708" width="15.625" style="156" customWidth="1"/>
    <col min="8709" max="8711" width="3.125" style="156" customWidth="1"/>
    <col min="8712" max="8713" width="15.625" style="156" customWidth="1"/>
    <col min="8714" max="8716" width="3.125" style="156" customWidth="1"/>
    <col min="8717" max="8717" width="15.625" style="156" customWidth="1"/>
    <col min="8718" max="8718" width="15.25" style="156" customWidth="1"/>
    <col min="8719" max="8721" width="3.125" style="156" customWidth="1"/>
    <col min="8722" max="8722" width="15.625" style="156" customWidth="1"/>
    <col min="8723" max="8723" width="15.25" style="156" customWidth="1"/>
    <col min="8724" max="8726" width="3.125" style="156" customWidth="1"/>
    <col min="8727" max="8727" width="15.625" style="156" customWidth="1"/>
    <col min="8728" max="8728" width="4.125" style="156" customWidth="1"/>
    <col min="8729" max="8960" width="9" style="156"/>
    <col min="8961" max="8961" width="3.625" style="156" customWidth="1"/>
    <col min="8962" max="8962" width="4.5" style="156" customWidth="1"/>
    <col min="8963" max="8963" width="6.875" style="156" customWidth="1"/>
    <col min="8964" max="8964" width="15.625" style="156" customWidth="1"/>
    <col min="8965" max="8967" width="3.125" style="156" customWidth="1"/>
    <col min="8968" max="8969" width="15.625" style="156" customWidth="1"/>
    <col min="8970" max="8972" width="3.125" style="156" customWidth="1"/>
    <col min="8973" max="8973" width="15.625" style="156" customWidth="1"/>
    <col min="8974" max="8974" width="15.25" style="156" customWidth="1"/>
    <col min="8975" max="8977" width="3.125" style="156" customWidth="1"/>
    <col min="8978" max="8978" width="15.625" style="156" customWidth="1"/>
    <col min="8979" max="8979" width="15.25" style="156" customWidth="1"/>
    <col min="8980" max="8982" width="3.125" style="156" customWidth="1"/>
    <col min="8983" max="8983" width="15.625" style="156" customWidth="1"/>
    <col min="8984" max="8984" width="4.125" style="156" customWidth="1"/>
    <col min="8985" max="9216" width="9" style="156"/>
    <col min="9217" max="9217" width="3.625" style="156" customWidth="1"/>
    <col min="9218" max="9218" width="4.5" style="156" customWidth="1"/>
    <col min="9219" max="9219" width="6.875" style="156" customWidth="1"/>
    <col min="9220" max="9220" width="15.625" style="156" customWidth="1"/>
    <col min="9221" max="9223" width="3.125" style="156" customWidth="1"/>
    <col min="9224" max="9225" width="15.625" style="156" customWidth="1"/>
    <col min="9226" max="9228" width="3.125" style="156" customWidth="1"/>
    <col min="9229" max="9229" width="15.625" style="156" customWidth="1"/>
    <col min="9230" max="9230" width="15.25" style="156" customWidth="1"/>
    <col min="9231" max="9233" width="3.125" style="156" customWidth="1"/>
    <col min="9234" max="9234" width="15.625" style="156" customWidth="1"/>
    <col min="9235" max="9235" width="15.25" style="156" customWidth="1"/>
    <col min="9236" max="9238" width="3.125" style="156" customWidth="1"/>
    <col min="9239" max="9239" width="15.625" style="156" customWidth="1"/>
    <col min="9240" max="9240" width="4.125" style="156" customWidth="1"/>
    <col min="9241" max="9472" width="9" style="156"/>
    <col min="9473" max="9473" width="3.625" style="156" customWidth="1"/>
    <col min="9474" max="9474" width="4.5" style="156" customWidth="1"/>
    <col min="9475" max="9475" width="6.875" style="156" customWidth="1"/>
    <col min="9476" max="9476" width="15.625" style="156" customWidth="1"/>
    <col min="9477" max="9479" width="3.125" style="156" customWidth="1"/>
    <col min="9480" max="9481" width="15.625" style="156" customWidth="1"/>
    <col min="9482" max="9484" width="3.125" style="156" customWidth="1"/>
    <col min="9485" max="9485" width="15.625" style="156" customWidth="1"/>
    <col min="9486" max="9486" width="15.25" style="156" customWidth="1"/>
    <col min="9487" max="9489" width="3.125" style="156" customWidth="1"/>
    <col min="9490" max="9490" width="15.625" style="156" customWidth="1"/>
    <col min="9491" max="9491" width="15.25" style="156" customWidth="1"/>
    <col min="9492" max="9494" width="3.125" style="156" customWidth="1"/>
    <col min="9495" max="9495" width="15.625" style="156" customWidth="1"/>
    <col min="9496" max="9496" width="4.125" style="156" customWidth="1"/>
    <col min="9497" max="9728" width="9" style="156"/>
    <col min="9729" max="9729" width="3.625" style="156" customWidth="1"/>
    <col min="9730" max="9730" width="4.5" style="156" customWidth="1"/>
    <col min="9731" max="9731" width="6.875" style="156" customWidth="1"/>
    <col min="9732" max="9732" width="15.625" style="156" customWidth="1"/>
    <col min="9733" max="9735" width="3.125" style="156" customWidth="1"/>
    <col min="9736" max="9737" width="15.625" style="156" customWidth="1"/>
    <col min="9738" max="9740" width="3.125" style="156" customWidth="1"/>
    <col min="9741" max="9741" width="15.625" style="156" customWidth="1"/>
    <col min="9742" max="9742" width="15.25" style="156" customWidth="1"/>
    <col min="9743" max="9745" width="3.125" style="156" customWidth="1"/>
    <col min="9746" max="9746" width="15.625" style="156" customWidth="1"/>
    <col min="9747" max="9747" width="15.25" style="156" customWidth="1"/>
    <col min="9748" max="9750" width="3.125" style="156" customWidth="1"/>
    <col min="9751" max="9751" width="15.625" style="156" customWidth="1"/>
    <col min="9752" max="9752" width="4.125" style="156" customWidth="1"/>
    <col min="9753" max="9984" width="9" style="156"/>
    <col min="9985" max="9985" width="3.625" style="156" customWidth="1"/>
    <col min="9986" max="9986" width="4.5" style="156" customWidth="1"/>
    <col min="9987" max="9987" width="6.875" style="156" customWidth="1"/>
    <col min="9988" max="9988" width="15.625" style="156" customWidth="1"/>
    <col min="9989" max="9991" width="3.125" style="156" customWidth="1"/>
    <col min="9992" max="9993" width="15.625" style="156" customWidth="1"/>
    <col min="9994" max="9996" width="3.125" style="156" customWidth="1"/>
    <col min="9997" max="9997" width="15.625" style="156" customWidth="1"/>
    <col min="9998" max="9998" width="15.25" style="156" customWidth="1"/>
    <col min="9999" max="10001" width="3.125" style="156" customWidth="1"/>
    <col min="10002" max="10002" width="15.625" style="156" customWidth="1"/>
    <col min="10003" max="10003" width="15.25" style="156" customWidth="1"/>
    <col min="10004" max="10006" width="3.125" style="156" customWidth="1"/>
    <col min="10007" max="10007" width="15.625" style="156" customWidth="1"/>
    <col min="10008" max="10008" width="4.125" style="156" customWidth="1"/>
    <col min="10009" max="10240" width="9" style="156"/>
    <col min="10241" max="10241" width="3.625" style="156" customWidth="1"/>
    <col min="10242" max="10242" width="4.5" style="156" customWidth="1"/>
    <col min="10243" max="10243" width="6.875" style="156" customWidth="1"/>
    <col min="10244" max="10244" width="15.625" style="156" customWidth="1"/>
    <col min="10245" max="10247" width="3.125" style="156" customWidth="1"/>
    <col min="10248" max="10249" width="15.625" style="156" customWidth="1"/>
    <col min="10250" max="10252" width="3.125" style="156" customWidth="1"/>
    <col min="10253" max="10253" width="15.625" style="156" customWidth="1"/>
    <col min="10254" max="10254" width="15.25" style="156" customWidth="1"/>
    <col min="10255" max="10257" width="3.125" style="156" customWidth="1"/>
    <col min="10258" max="10258" width="15.625" style="156" customWidth="1"/>
    <col min="10259" max="10259" width="15.25" style="156" customWidth="1"/>
    <col min="10260" max="10262" width="3.125" style="156" customWidth="1"/>
    <col min="10263" max="10263" width="15.625" style="156" customWidth="1"/>
    <col min="10264" max="10264" width="4.125" style="156" customWidth="1"/>
    <col min="10265" max="10496" width="9" style="156"/>
    <col min="10497" max="10497" width="3.625" style="156" customWidth="1"/>
    <col min="10498" max="10498" width="4.5" style="156" customWidth="1"/>
    <col min="10499" max="10499" width="6.875" style="156" customWidth="1"/>
    <col min="10500" max="10500" width="15.625" style="156" customWidth="1"/>
    <col min="10501" max="10503" width="3.125" style="156" customWidth="1"/>
    <col min="10504" max="10505" width="15.625" style="156" customWidth="1"/>
    <col min="10506" max="10508" width="3.125" style="156" customWidth="1"/>
    <col min="10509" max="10509" width="15.625" style="156" customWidth="1"/>
    <col min="10510" max="10510" width="15.25" style="156" customWidth="1"/>
    <col min="10511" max="10513" width="3.125" style="156" customWidth="1"/>
    <col min="10514" max="10514" width="15.625" style="156" customWidth="1"/>
    <col min="10515" max="10515" width="15.25" style="156" customWidth="1"/>
    <col min="10516" max="10518" width="3.125" style="156" customWidth="1"/>
    <col min="10519" max="10519" width="15.625" style="156" customWidth="1"/>
    <col min="10520" max="10520" width="4.125" style="156" customWidth="1"/>
    <col min="10521" max="10752" width="9" style="156"/>
    <col min="10753" max="10753" width="3.625" style="156" customWidth="1"/>
    <col min="10754" max="10754" width="4.5" style="156" customWidth="1"/>
    <col min="10755" max="10755" width="6.875" style="156" customWidth="1"/>
    <col min="10756" max="10756" width="15.625" style="156" customWidth="1"/>
    <col min="10757" max="10759" width="3.125" style="156" customWidth="1"/>
    <col min="10760" max="10761" width="15.625" style="156" customWidth="1"/>
    <col min="10762" max="10764" width="3.125" style="156" customWidth="1"/>
    <col min="10765" max="10765" width="15.625" style="156" customWidth="1"/>
    <col min="10766" max="10766" width="15.25" style="156" customWidth="1"/>
    <col min="10767" max="10769" width="3.125" style="156" customWidth="1"/>
    <col min="10770" max="10770" width="15.625" style="156" customWidth="1"/>
    <col min="10771" max="10771" width="15.25" style="156" customWidth="1"/>
    <col min="10772" max="10774" width="3.125" style="156" customWidth="1"/>
    <col min="10775" max="10775" width="15.625" style="156" customWidth="1"/>
    <col min="10776" max="10776" width="4.125" style="156" customWidth="1"/>
    <col min="10777" max="11008" width="9" style="156"/>
    <col min="11009" max="11009" width="3.625" style="156" customWidth="1"/>
    <col min="11010" max="11010" width="4.5" style="156" customWidth="1"/>
    <col min="11011" max="11011" width="6.875" style="156" customWidth="1"/>
    <col min="11012" max="11012" width="15.625" style="156" customWidth="1"/>
    <col min="11013" max="11015" width="3.125" style="156" customWidth="1"/>
    <col min="11016" max="11017" width="15.625" style="156" customWidth="1"/>
    <col min="11018" max="11020" width="3.125" style="156" customWidth="1"/>
    <col min="11021" max="11021" width="15.625" style="156" customWidth="1"/>
    <col min="11022" max="11022" width="15.25" style="156" customWidth="1"/>
    <col min="11023" max="11025" width="3.125" style="156" customWidth="1"/>
    <col min="11026" max="11026" width="15.625" style="156" customWidth="1"/>
    <col min="11027" max="11027" width="15.25" style="156" customWidth="1"/>
    <col min="11028" max="11030" width="3.125" style="156" customWidth="1"/>
    <col min="11031" max="11031" width="15.625" style="156" customWidth="1"/>
    <col min="11032" max="11032" width="4.125" style="156" customWidth="1"/>
    <col min="11033" max="11264" width="9" style="156"/>
    <col min="11265" max="11265" width="3.625" style="156" customWidth="1"/>
    <col min="11266" max="11266" width="4.5" style="156" customWidth="1"/>
    <col min="11267" max="11267" width="6.875" style="156" customWidth="1"/>
    <col min="11268" max="11268" width="15.625" style="156" customWidth="1"/>
    <col min="11269" max="11271" width="3.125" style="156" customWidth="1"/>
    <col min="11272" max="11273" width="15.625" style="156" customWidth="1"/>
    <col min="11274" max="11276" width="3.125" style="156" customWidth="1"/>
    <col min="11277" max="11277" width="15.625" style="156" customWidth="1"/>
    <col min="11278" max="11278" width="15.25" style="156" customWidth="1"/>
    <col min="11279" max="11281" width="3.125" style="156" customWidth="1"/>
    <col min="11282" max="11282" width="15.625" style="156" customWidth="1"/>
    <col min="11283" max="11283" width="15.25" style="156" customWidth="1"/>
    <col min="11284" max="11286" width="3.125" style="156" customWidth="1"/>
    <col min="11287" max="11287" width="15.625" style="156" customWidth="1"/>
    <col min="11288" max="11288" width="4.125" style="156" customWidth="1"/>
    <col min="11289" max="11520" width="9" style="156"/>
    <col min="11521" max="11521" width="3.625" style="156" customWidth="1"/>
    <col min="11522" max="11522" width="4.5" style="156" customWidth="1"/>
    <col min="11523" max="11523" width="6.875" style="156" customWidth="1"/>
    <col min="11524" max="11524" width="15.625" style="156" customWidth="1"/>
    <col min="11525" max="11527" width="3.125" style="156" customWidth="1"/>
    <col min="11528" max="11529" width="15.625" style="156" customWidth="1"/>
    <col min="11530" max="11532" width="3.125" style="156" customWidth="1"/>
    <col min="11533" max="11533" width="15.625" style="156" customWidth="1"/>
    <col min="11534" max="11534" width="15.25" style="156" customWidth="1"/>
    <col min="11535" max="11537" width="3.125" style="156" customWidth="1"/>
    <col min="11538" max="11538" width="15.625" style="156" customWidth="1"/>
    <col min="11539" max="11539" width="15.25" style="156" customWidth="1"/>
    <col min="11540" max="11542" width="3.125" style="156" customWidth="1"/>
    <col min="11543" max="11543" width="15.625" style="156" customWidth="1"/>
    <col min="11544" max="11544" width="4.125" style="156" customWidth="1"/>
    <col min="11545" max="11776" width="9" style="156"/>
    <col min="11777" max="11777" width="3.625" style="156" customWidth="1"/>
    <col min="11778" max="11778" width="4.5" style="156" customWidth="1"/>
    <col min="11779" max="11779" width="6.875" style="156" customWidth="1"/>
    <col min="11780" max="11780" width="15.625" style="156" customWidth="1"/>
    <col min="11781" max="11783" width="3.125" style="156" customWidth="1"/>
    <col min="11784" max="11785" width="15.625" style="156" customWidth="1"/>
    <col min="11786" max="11788" width="3.125" style="156" customWidth="1"/>
    <col min="11789" max="11789" width="15.625" style="156" customWidth="1"/>
    <col min="11790" max="11790" width="15.25" style="156" customWidth="1"/>
    <col min="11791" max="11793" width="3.125" style="156" customWidth="1"/>
    <col min="11794" max="11794" width="15.625" style="156" customWidth="1"/>
    <col min="11795" max="11795" width="15.25" style="156" customWidth="1"/>
    <col min="11796" max="11798" width="3.125" style="156" customWidth="1"/>
    <col min="11799" max="11799" width="15.625" style="156" customWidth="1"/>
    <col min="11800" max="11800" width="4.125" style="156" customWidth="1"/>
    <col min="11801" max="12032" width="9" style="156"/>
    <col min="12033" max="12033" width="3.625" style="156" customWidth="1"/>
    <col min="12034" max="12034" width="4.5" style="156" customWidth="1"/>
    <col min="12035" max="12035" width="6.875" style="156" customWidth="1"/>
    <col min="12036" max="12036" width="15.625" style="156" customWidth="1"/>
    <col min="12037" max="12039" width="3.125" style="156" customWidth="1"/>
    <col min="12040" max="12041" width="15.625" style="156" customWidth="1"/>
    <col min="12042" max="12044" width="3.125" style="156" customWidth="1"/>
    <col min="12045" max="12045" width="15.625" style="156" customWidth="1"/>
    <col min="12046" max="12046" width="15.25" style="156" customWidth="1"/>
    <col min="12047" max="12049" width="3.125" style="156" customWidth="1"/>
    <col min="12050" max="12050" width="15.625" style="156" customWidth="1"/>
    <col min="12051" max="12051" width="15.25" style="156" customWidth="1"/>
    <col min="12052" max="12054" width="3.125" style="156" customWidth="1"/>
    <col min="12055" max="12055" width="15.625" style="156" customWidth="1"/>
    <col min="12056" max="12056" width="4.125" style="156" customWidth="1"/>
    <col min="12057" max="12288" width="9" style="156"/>
    <col min="12289" max="12289" width="3.625" style="156" customWidth="1"/>
    <col min="12290" max="12290" width="4.5" style="156" customWidth="1"/>
    <col min="12291" max="12291" width="6.875" style="156" customWidth="1"/>
    <col min="12292" max="12292" width="15.625" style="156" customWidth="1"/>
    <col min="12293" max="12295" width="3.125" style="156" customWidth="1"/>
    <col min="12296" max="12297" width="15.625" style="156" customWidth="1"/>
    <col min="12298" max="12300" width="3.125" style="156" customWidth="1"/>
    <col min="12301" max="12301" width="15.625" style="156" customWidth="1"/>
    <col min="12302" max="12302" width="15.25" style="156" customWidth="1"/>
    <col min="12303" max="12305" width="3.125" style="156" customWidth="1"/>
    <col min="12306" max="12306" width="15.625" style="156" customWidth="1"/>
    <col min="12307" max="12307" width="15.25" style="156" customWidth="1"/>
    <col min="12308" max="12310" width="3.125" style="156" customWidth="1"/>
    <col min="12311" max="12311" width="15.625" style="156" customWidth="1"/>
    <col min="12312" max="12312" width="4.125" style="156" customWidth="1"/>
    <col min="12313" max="12544" width="9" style="156"/>
    <col min="12545" max="12545" width="3.625" style="156" customWidth="1"/>
    <col min="12546" max="12546" width="4.5" style="156" customWidth="1"/>
    <col min="12547" max="12547" width="6.875" style="156" customWidth="1"/>
    <col min="12548" max="12548" width="15.625" style="156" customWidth="1"/>
    <col min="12549" max="12551" width="3.125" style="156" customWidth="1"/>
    <col min="12552" max="12553" width="15.625" style="156" customWidth="1"/>
    <col min="12554" max="12556" width="3.125" style="156" customWidth="1"/>
    <col min="12557" max="12557" width="15.625" style="156" customWidth="1"/>
    <col min="12558" max="12558" width="15.25" style="156" customWidth="1"/>
    <col min="12559" max="12561" width="3.125" style="156" customWidth="1"/>
    <col min="12562" max="12562" width="15.625" style="156" customWidth="1"/>
    <col min="12563" max="12563" width="15.25" style="156" customWidth="1"/>
    <col min="12564" max="12566" width="3.125" style="156" customWidth="1"/>
    <col min="12567" max="12567" width="15.625" style="156" customWidth="1"/>
    <col min="12568" max="12568" width="4.125" style="156" customWidth="1"/>
    <col min="12569" max="12800" width="9" style="156"/>
    <col min="12801" max="12801" width="3.625" style="156" customWidth="1"/>
    <col min="12802" max="12802" width="4.5" style="156" customWidth="1"/>
    <col min="12803" max="12803" width="6.875" style="156" customWidth="1"/>
    <col min="12804" max="12804" width="15.625" style="156" customWidth="1"/>
    <col min="12805" max="12807" width="3.125" style="156" customWidth="1"/>
    <col min="12808" max="12809" width="15.625" style="156" customWidth="1"/>
    <col min="12810" max="12812" width="3.125" style="156" customWidth="1"/>
    <col min="12813" max="12813" width="15.625" style="156" customWidth="1"/>
    <col min="12814" max="12814" width="15.25" style="156" customWidth="1"/>
    <col min="12815" max="12817" width="3.125" style="156" customWidth="1"/>
    <col min="12818" max="12818" width="15.625" style="156" customWidth="1"/>
    <col min="12819" max="12819" width="15.25" style="156" customWidth="1"/>
    <col min="12820" max="12822" width="3.125" style="156" customWidth="1"/>
    <col min="12823" max="12823" width="15.625" style="156" customWidth="1"/>
    <col min="12824" max="12824" width="4.125" style="156" customWidth="1"/>
    <col min="12825" max="13056" width="9" style="156"/>
    <col min="13057" max="13057" width="3.625" style="156" customWidth="1"/>
    <col min="13058" max="13058" width="4.5" style="156" customWidth="1"/>
    <col min="13059" max="13059" width="6.875" style="156" customWidth="1"/>
    <col min="13060" max="13060" width="15.625" style="156" customWidth="1"/>
    <col min="13061" max="13063" width="3.125" style="156" customWidth="1"/>
    <col min="13064" max="13065" width="15.625" style="156" customWidth="1"/>
    <col min="13066" max="13068" width="3.125" style="156" customWidth="1"/>
    <col min="13069" max="13069" width="15.625" style="156" customWidth="1"/>
    <col min="13070" max="13070" width="15.25" style="156" customWidth="1"/>
    <col min="13071" max="13073" width="3.125" style="156" customWidth="1"/>
    <col min="13074" max="13074" width="15.625" style="156" customWidth="1"/>
    <col min="13075" max="13075" width="15.25" style="156" customWidth="1"/>
    <col min="13076" max="13078" width="3.125" style="156" customWidth="1"/>
    <col min="13079" max="13079" width="15.625" style="156" customWidth="1"/>
    <col min="13080" max="13080" width="4.125" style="156" customWidth="1"/>
    <col min="13081" max="13312" width="9" style="156"/>
    <col min="13313" max="13313" width="3.625" style="156" customWidth="1"/>
    <col min="13314" max="13314" width="4.5" style="156" customWidth="1"/>
    <col min="13315" max="13315" width="6.875" style="156" customWidth="1"/>
    <col min="13316" max="13316" width="15.625" style="156" customWidth="1"/>
    <col min="13317" max="13319" width="3.125" style="156" customWidth="1"/>
    <col min="13320" max="13321" width="15.625" style="156" customWidth="1"/>
    <col min="13322" max="13324" width="3.125" style="156" customWidth="1"/>
    <col min="13325" max="13325" width="15.625" style="156" customWidth="1"/>
    <col min="13326" max="13326" width="15.25" style="156" customWidth="1"/>
    <col min="13327" max="13329" width="3.125" style="156" customWidth="1"/>
    <col min="13330" max="13330" width="15.625" style="156" customWidth="1"/>
    <col min="13331" max="13331" width="15.25" style="156" customWidth="1"/>
    <col min="13332" max="13334" width="3.125" style="156" customWidth="1"/>
    <col min="13335" max="13335" width="15.625" style="156" customWidth="1"/>
    <col min="13336" max="13336" width="4.125" style="156" customWidth="1"/>
    <col min="13337" max="13568" width="9" style="156"/>
    <col min="13569" max="13569" width="3.625" style="156" customWidth="1"/>
    <col min="13570" max="13570" width="4.5" style="156" customWidth="1"/>
    <col min="13571" max="13571" width="6.875" style="156" customWidth="1"/>
    <col min="13572" max="13572" width="15.625" style="156" customWidth="1"/>
    <col min="13573" max="13575" width="3.125" style="156" customWidth="1"/>
    <col min="13576" max="13577" width="15.625" style="156" customWidth="1"/>
    <col min="13578" max="13580" width="3.125" style="156" customWidth="1"/>
    <col min="13581" max="13581" width="15.625" style="156" customWidth="1"/>
    <col min="13582" max="13582" width="15.25" style="156" customWidth="1"/>
    <col min="13583" max="13585" width="3.125" style="156" customWidth="1"/>
    <col min="13586" max="13586" width="15.625" style="156" customWidth="1"/>
    <col min="13587" max="13587" width="15.25" style="156" customWidth="1"/>
    <col min="13588" max="13590" width="3.125" style="156" customWidth="1"/>
    <col min="13591" max="13591" width="15.625" style="156" customWidth="1"/>
    <col min="13592" max="13592" width="4.125" style="156" customWidth="1"/>
    <col min="13593" max="13824" width="9" style="156"/>
    <col min="13825" max="13825" width="3.625" style="156" customWidth="1"/>
    <col min="13826" max="13826" width="4.5" style="156" customWidth="1"/>
    <col min="13827" max="13827" width="6.875" style="156" customWidth="1"/>
    <col min="13828" max="13828" width="15.625" style="156" customWidth="1"/>
    <col min="13829" max="13831" width="3.125" style="156" customWidth="1"/>
    <col min="13832" max="13833" width="15.625" style="156" customWidth="1"/>
    <col min="13834" max="13836" width="3.125" style="156" customWidth="1"/>
    <col min="13837" max="13837" width="15.625" style="156" customWidth="1"/>
    <col min="13838" max="13838" width="15.25" style="156" customWidth="1"/>
    <col min="13839" max="13841" width="3.125" style="156" customWidth="1"/>
    <col min="13842" max="13842" width="15.625" style="156" customWidth="1"/>
    <col min="13843" max="13843" width="15.25" style="156" customWidth="1"/>
    <col min="13844" max="13846" width="3.125" style="156" customWidth="1"/>
    <col min="13847" max="13847" width="15.625" style="156" customWidth="1"/>
    <col min="13848" max="13848" width="4.125" style="156" customWidth="1"/>
    <col min="13849" max="14080" width="9" style="156"/>
    <col min="14081" max="14081" width="3.625" style="156" customWidth="1"/>
    <col min="14082" max="14082" width="4.5" style="156" customWidth="1"/>
    <col min="14083" max="14083" width="6.875" style="156" customWidth="1"/>
    <col min="14084" max="14084" width="15.625" style="156" customWidth="1"/>
    <col min="14085" max="14087" width="3.125" style="156" customWidth="1"/>
    <col min="14088" max="14089" width="15.625" style="156" customWidth="1"/>
    <col min="14090" max="14092" width="3.125" style="156" customWidth="1"/>
    <col min="14093" max="14093" width="15.625" style="156" customWidth="1"/>
    <col min="14094" max="14094" width="15.25" style="156" customWidth="1"/>
    <col min="14095" max="14097" width="3.125" style="156" customWidth="1"/>
    <col min="14098" max="14098" width="15.625" style="156" customWidth="1"/>
    <col min="14099" max="14099" width="15.25" style="156" customWidth="1"/>
    <col min="14100" max="14102" width="3.125" style="156" customWidth="1"/>
    <col min="14103" max="14103" width="15.625" style="156" customWidth="1"/>
    <col min="14104" max="14104" width="4.125" style="156" customWidth="1"/>
    <col min="14105" max="14336" width="9" style="156"/>
    <col min="14337" max="14337" width="3.625" style="156" customWidth="1"/>
    <col min="14338" max="14338" width="4.5" style="156" customWidth="1"/>
    <col min="14339" max="14339" width="6.875" style="156" customWidth="1"/>
    <col min="14340" max="14340" width="15.625" style="156" customWidth="1"/>
    <col min="14341" max="14343" width="3.125" style="156" customWidth="1"/>
    <col min="14344" max="14345" width="15.625" style="156" customWidth="1"/>
    <col min="14346" max="14348" width="3.125" style="156" customWidth="1"/>
    <col min="14349" max="14349" width="15.625" style="156" customWidth="1"/>
    <col min="14350" max="14350" width="15.25" style="156" customWidth="1"/>
    <col min="14351" max="14353" width="3.125" style="156" customWidth="1"/>
    <col min="14354" max="14354" width="15.625" style="156" customWidth="1"/>
    <col min="14355" max="14355" width="15.25" style="156" customWidth="1"/>
    <col min="14356" max="14358" width="3.125" style="156" customWidth="1"/>
    <col min="14359" max="14359" width="15.625" style="156" customWidth="1"/>
    <col min="14360" max="14360" width="4.125" style="156" customWidth="1"/>
    <col min="14361" max="14592" width="9" style="156"/>
    <col min="14593" max="14593" width="3.625" style="156" customWidth="1"/>
    <col min="14594" max="14594" width="4.5" style="156" customWidth="1"/>
    <col min="14595" max="14595" width="6.875" style="156" customWidth="1"/>
    <col min="14596" max="14596" width="15.625" style="156" customWidth="1"/>
    <col min="14597" max="14599" width="3.125" style="156" customWidth="1"/>
    <col min="14600" max="14601" width="15.625" style="156" customWidth="1"/>
    <col min="14602" max="14604" width="3.125" style="156" customWidth="1"/>
    <col min="14605" max="14605" width="15.625" style="156" customWidth="1"/>
    <col min="14606" max="14606" width="15.25" style="156" customWidth="1"/>
    <col min="14607" max="14609" width="3.125" style="156" customWidth="1"/>
    <col min="14610" max="14610" width="15.625" style="156" customWidth="1"/>
    <col min="14611" max="14611" width="15.25" style="156" customWidth="1"/>
    <col min="14612" max="14614" width="3.125" style="156" customWidth="1"/>
    <col min="14615" max="14615" width="15.625" style="156" customWidth="1"/>
    <col min="14616" max="14616" width="4.125" style="156" customWidth="1"/>
    <col min="14617" max="14848" width="9" style="156"/>
    <col min="14849" max="14849" width="3.625" style="156" customWidth="1"/>
    <col min="14850" max="14850" width="4.5" style="156" customWidth="1"/>
    <col min="14851" max="14851" width="6.875" style="156" customWidth="1"/>
    <col min="14852" max="14852" width="15.625" style="156" customWidth="1"/>
    <col min="14853" max="14855" width="3.125" style="156" customWidth="1"/>
    <col min="14856" max="14857" width="15.625" style="156" customWidth="1"/>
    <col min="14858" max="14860" width="3.125" style="156" customWidth="1"/>
    <col min="14861" max="14861" width="15.625" style="156" customWidth="1"/>
    <col min="14862" max="14862" width="15.25" style="156" customWidth="1"/>
    <col min="14863" max="14865" width="3.125" style="156" customWidth="1"/>
    <col min="14866" max="14866" width="15.625" style="156" customWidth="1"/>
    <col min="14867" max="14867" width="15.25" style="156" customWidth="1"/>
    <col min="14868" max="14870" width="3.125" style="156" customWidth="1"/>
    <col min="14871" max="14871" width="15.625" style="156" customWidth="1"/>
    <col min="14872" max="14872" width="4.125" style="156" customWidth="1"/>
    <col min="14873" max="15104" width="9" style="156"/>
    <col min="15105" max="15105" width="3.625" style="156" customWidth="1"/>
    <col min="15106" max="15106" width="4.5" style="156" customWidth="1"/>
    <col min="15107" max="15107" width="6.875" style="156" customWidth="1"/>
    <col min="15108" max="15108" width="15.625" style="156" customWidth="1"/>
    <col min="15109" max="15111" width="3.125" style="156" customWidth="1"/>
    <col min="15112" max="15113" width="15.625" style="156" customWidth="1"/>
    <col min="15114" max="15116" width="3.125" style="156" customWidth="1"/>
    <col min="15117" max="15117" width="15.625" style="156" customWidth="1"/>
    <col min="15118" max="15118" width="15.25" style="156" customWidth="1"/>
    <col min="15119" max="15121" width="3.125" style="156" customWidth="1"/>
    <col min="15122" max="15122" width="15.625" style="156" customWidth="1"/>
    <col min="15123" max="15123" width="15.25" style="156" customWidth="1"/>
    <col min="15124" max="15126" width="3.125" style="156" customWidth="1"/>
    <col min="15127" max="15127" width="15.625" style="156" customWidth="1"/>
    <col min="15128" max="15128" width="4.125" style="156" customWidth="1"/>
    <col min="15129" max="15360" width="9" style="156"/>
    <col min="15361" max="15361" width="3.625" style="156" customWidth="1"/>
    <col min="15362" max="15362" width="4.5" style="156" customWidth="1"/>
    <col min="15363" max="15363" width="6.875" style="156" customWidth="1"/>
    <col min="15364" max="15364" width="15.625" style="156" customWidth="1"/>
    <col min="15365" max="15367" width="3.125" style="156" customWidth="1"/>
    <col min="15368" max="15369" width="15.625" style="156" customWidth="1"/>
    <col min="15370" max="15372" width="3.125" style="156" customWidth="1"/>
    <col min="15373" max="15373" width="15.625" style="156" customWidth="1"/>
    <col min="15374" max="15374" width="15.25" style="156" customWidth="1"/>
    <col min="15375" max="15377" width="3.125" style="156" customWidth="1"/>
    <col min="15378" max="15378" width="15.625" style="156" customWidth="1"/>
    <col min="15379" max="15379" width="15.25" style="156" customWidth="1"/>
    <col min="15380" max="15382" width="3.125" style="156" customWidth="1"/>
    <col min="15383" max="15383" width="15.625" style="156" customWidth="1"/>
    <col min="15384" max="15384" width="4.125" style="156" customWidth="1"/>
    <col min="15385" max="15616" width="9" style="156"/>
    <col min="15617" max="15617" width="3.625" style="156" customWidth="1"/>
    <col min="15618" max="15618" width="4.5" style="156" customWidth="1"/>
    <col min="15619" max="15619" width="6.875" style="156" customWidth="1"/>
    <col min="15620" max="15620" width="15.625" style="156" customWidth="1"/>
    <col min="15621" max="15623" width="3.125" style="156" customWidth="1"/>
    <col min="15624" max="15625" width="15.625" style="156" customWidth="1"/>
    <col min="15626" max="15628" width="3.125" style="156" customWidth="1"/>
    <col min="15629" max="15629" width="15.625" style="156" customWidth="1"/>
    <col min="15630" max="15630" width="15.25" style="156" customWidth="1"/>
    <col min="15631" max="15633" width="3.125" style="156" customWidth="1"/>
    <col min="15634" max="15634" width="15.625" style="156" customWidth="1"/>
    <col min="15635" max="15635" width="15.25" style="156" customWidth="1"/>
    <col min="15636" max="15638" width="3.125" style="156" customWidth="1"/>
    <col min="15639" max="15639" width="15.625" style="156" customWidth="1"/>
    <col min="15640" max="15640" width="4.125" style="156" customWidth="1"/>
    <col min="15641" max="15872" width="9" style="156"/>
    <col min="15873" max="15873" width="3.625" style="156" customWidth="1"/>
    <col min="15874" max="15874" width="4.5" style="156" customWidth="1"/>
    <col min="15875" max="15875" width="6.875" style="156" customWidth="1"/>
    <col min="15876" max="15876" width="15.625" style="156" customWidth="1"/>
    <col min="15877" max="15879" width="3.125" style="156" customWidth="1"/>
    <col min="15880" max="15881" width="15.625" style="156" customWidth="1"/>
    <col min="15882" max="15884" width="3.125" style="156" customWidth="1"/>
    <col min="15885" max="15885" width="15.625" style="156" customWidth="1"/>
    <col min="15886" max="15886" width="15.25" style="156" customWidth="1"/>
    <col min="15887" max="15889" width="3.125" style="156" customWidth="1"/>
    <col min="15890" max="15890" width="15.625" style="156" customWidth="1"/>
    <col min="15891" max="15891" width="15.25" style="156" customWidth="1"/>
    <col min="15892" max="15894" width="3.125" style="156" customWidth="1"/>
    <col min="15895" max="15895" width="15.625" style="156" customWidth="1"/>
    <col min="15896" max="15896" width="4.125" style="156" customWidth="1"/>
    <col min="15897" max="16128" width="9" style="156"/>
    <col min="16129" max="16129" width="3.625" style="156" customWidth="1"/>
    <col min="16130" max="16130" width="4.5" style="156" customWidth="1"/>
    <col min="16131" max="16131" width="6.875" style="156" customWidth="1"/>
    <col min="16132" max="16132" width="15.625" style="156" customWidth="1"/>
    <col min="16133" max="16135" width="3.125" style="156" customWidth="1"/>
    <col min="16136" max="16137" width="15.625" style="156" customWidth="1"/>
    <col min="16138" max="16140" width="3.125" style="156" customWidth="1"/>
    <col min="16141" max="16141" width="15.625" style="156" customWidth="1"/>
    <col min="16142" max="16142" width="15.25" style="156" customWidth="1"/>
    <col min="16143" max="16145" width="3.125" style="156" customWidth="1"/>
    <col min="16146" max="16146" width="15.625" style="156" customWidth="1"/>
    <col min="16147" max="16147" width="15.25" style="156" customWidth="1"/>
    <col min="16148" max="16150" width="3.125" style="156" customWidth="1"/>
    <col min="16151" max="16151" width="15.625" style="156" customWidth="1"/>
    <col min="16152" max="16152" width="4.125" style="156" customWidth="1"/>
    <col min="16153" max="16384" width="9" style="156"/>
  </cols>
  <sheetData>
    <row r="1" spans="1:24" ht="14.25" thickBot="1">
      <c r="A1" s="154"/>
      <c r="B1" s="154"/>
      <c r="C1" s="154"/>
      <c r="D1" s="154"/>
      <c r="E1" s="155" t="s">
        <v>82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1:24">
      <c r="A2" s="154"/>
      <c r="B2" s="420"/>
      <c r="C2" s="421"/>
      <c r="D2" s="227" t="str">
        <f>'8部'!A1</f>
        <v>2016年度秋季リーグ戦【8部】Aブロック</v>
      </c>
      <c r="E2" s="228"/>
      <c r="F2" s="228"/>
      <c r="G2" s="228"/>
      <c r="H2" s="228"/>
      <c r="I2" s="228"/>
      <c r="J2" s="228"/>
      <c r="K2" s="228"/>
      <c r="L2" s="228"/>
      <c r="M2" s="229"/>
      <c r="N2" s="157" t="str">
        <f>'8部'!K1</f>
        <v>2016年度秋季リーグ戦【8部】Bブロック</v>
      </c>
      <c r="O2" s="158"/>
      <c r="P2" s="158"/>
      <c r="Q2" s="158"/>
      <c r="R2" s="158"/>
      <c r="S2" s="158"/>
      <c r="T2" s="158"/>
      <c r="U2" s="158"/>
      <c r="V2" s="158"/>
      <c r="W2" s="159"/>
      <c r="X2" s="160"/>
    </row>
    <row r="3" spans="1:24" ht="14.25" thickBot="1">
      <c r="A3" s="154"/>
      <c r="B3" s="161" t="s">
        <v>83</v>
      </c>
      <c r="C3" s="162"/>
      <c r="D3" s="163" t="s">
        <v>84</v>
      </c>
      <c r="E3" s="164"/>
      <c r="F3" s="164"/>
      <c r="G3" s="164"/>
      <c r="H3" s="164"/>
      <c r="I3" s="164" t="s">
        <v>85</v>
      </c>
      <c r="J3" s="164"/>
      <c r="K3" s="164"/>
      <c r="L3" s="164"/>
      <c r="M3" s="165"/>
      <c r="N3" s="163" t="s">
        <v>86</v>
      </c>
      <c r="O3" s="164"/>
      <c r="P3" s="164"/>
      <c r="Q3" s="164"/>
      <c r="R3" s="164"/>
      <c r="S3" s="164" t="s">
        <v>87</v>
      </c>
      <c r="T3" s="164"/>
      <c r="U3" s="164"/>
      <c r="V3" s="164"/>
      <c r="W3" s="165"/>
      <c r="X3" s="154"/>
    </row>
    <row r="4" spans="1:24" ht="14.25" thickBot="1">
      <c r="A4" s="154"/>
      <c r="B4" s="422" t="s">
        <v>88</v>
      </c>
      <c r="C4" s="423"/>
      <c r="D4" s="231" t="str">
        <f>H28秋順位!F70</f>
        <v>ROBINS</v>
      </c>
      <c r="E4" s="232">
        <f>IF(D26&lt;4,0,1)</f>
        <v>1</v>
      </c>
      <c r="F4" s="233"/>
      <c r="G4" s="234">
        <f>IF(H26&lt;4,0,1)</f>
        <v>0</v>
      </c>
      <c r="H4" s="172" t="str">
        <f>H28秋順位!F72</f>
        <v>潮崎会</v>
      </c>
      <c r="I4" s="389" t="str">
        <f>H28秋順位!F71</f>
        <v>上菅田・新井バドミントンクラブ</v>
      </c>
      <c r="J4" s="233">
        <f>IF(I26&lt;4,0,1)</f>
        <v>0</v>
      </c>
      <c r="K4" s="233"/>
      <c r="L4" s="234">
        <f>IF(M26&lt;4,0,1)</f>
        <v>1</v>
      </c>
      <c r="M4" s="173" t="str">
        <f>H28秋順位!F73</f>
        <v>Amigo</v>
      </c>
      <c r="N4" s="231" t="str">
        <f>H28秋順位!H70</f>
        <v>や組</v>
      </c>
      <c r="O4" s="232">
        <f>IF(N26&lt;4,0,1)</f>
        <v>1</v>
      </c>
      <c r="P4" s="233"/>
      <c r="Q4" s="234">
        <f>IF(R26&lt;4,0,1)</f>
        <v>0</v>
      </c>
      <c r="R4" s="172" t="str">
        <f>H28秋順位!H72</f>
        <v>まっしぐら</v>
      </c>
      <c r="S4" s="231" t="str">
        <f>H28秋順位!H71</f>
        <v>TURBAN SHELL</v>
      </c>
      <c r="T4" s="232">
        <f>IF(S26&lt;4,0,1)</f>
        <v>1</v>
      </c>
      <c r="U4" s="233"/>
      <c r="V4" s="234">
        <f>IF(W26&lt;4,0,1)</f>
        <v>0</v>
      </c>
      <c r="W4" s="173" t="str">
        <f>H28秋順位!H73</f>
        <v>EAGLES</v>
      </c>
      <c r="X4" s="154"/>
    </row>
    <row r="5" spans="1:24">
      <c r="A5" s="154"/>
      <c r="B5" s="369"/>
      <c r="C5" s="370"/>
      <c r="D5" s="352">
        <f>IF(E5&gt;G5,1,0)+IF(E6&gt;G6,1,0)+IF(E7&gt;G7,1,0)</f>
        <v>2</v>
      </c>
      <c r="E5" s="353">
        <v>21</v>
      </c>
      <c r="F5" s="354" t="s">
        <v>89</v>
      </c>
      <c r="G5" s="355">
        <v>18</v>
      </c>
      <c r="H5" s="356">
        <f>IF(E5&lt;G5,1,0)+IF(E6&lt;G6,1,0)+IF(E7&lt;G7,1,0)</f>
        <v>0</v>
      </c>
      <c r="I5" s="352">
        <f t="shared" ref="I5" si="0">IF(J5&gt;L5,1,0)+IF(J6&gt;L6,1,0)+IF(J7&gt;L7,1,0)</f>
        <v>0</v>
      </c>
      <c r="J5" s="353">
        <v>19</v>
      </c>
      <c r="K5" s="354" t="s">
        <v>89</v>
      </c>
      <c r="L5" s="355">
        <v>21</v>
      </c>
      <c r="M5" s="356">
        <f t="shared" ref="M5" si="1">IF(J5&lt;L5,1,0)+IF(J6&lt;L6,1,0)+IF(J7&lt;L7,1,0)</f>
        <v>2</v>
      </c>
      <c r="N5" s="352">
        <f t="shared" ref="N5" si="2">IF(O5&gt;Q5,1,0)+IF(O6&gt;Q6,1,0)+IF(O7&gt;Q7,1,0)</f>
        <v>2</v>
      </c>
      <c r="O5" s="353">
        <v>21</v>
      </c>
      <c r="P5" s="354" t="s">
        <v>89</v>
      </c>
      <c r="Q5" s="355">
        <v>17</v>
      </c>
      <c r="R5" s="356">
        <f t="shared" ref="R5" si="3">IF(O5&lt;Q5,1,0)+IF(O6&lt;Q6,1,0)+IF(O7&lt;Q7,1,0)</f>
        <v>1</v>
      </c>
      <c r="S5" s="352">
        <f t="shared" ref="S5" si="4">IF(T5&gt;V5,1,0)+IF(T6&gt;V6,1,0)+IF(T7&gt;V7,1,0)</f>
        <v>2</v>
      </c>
      <c r="T5" s="353">
        <v>21</v>
      </c>
      <c r="U5" s="354" t="s">
        <v>89</v>
      </c>
      <c r="V5" s="355">
        <v>13</v>
      </c>
      <c r="W5" s="357">
        <f t="shared" ref="W5" si="5">IF(T5&lt;V5,1,0)+IF(T6&lt;V6,1,0)+IF(T7&lt;V7,1,0)</f>
        <v>0</v>
      </c>
      <c r="X5" s="154"/>
    </row>
    <row r="6" spans="1:24">
      <c r="A6" s="154"/>
      <c r="B6" s="174" t="s">
        <v>90</v>
      </c>
      <c r="C6" s="300"/>
      <c r="D6" s="342" t="s">
        <v>888</v>
      </c>
      <c r="E6" s="343">
        <v>23</v>
      </c>
      <c r="F6" s="344" t="s">
        <v>89</v>
      </c>
      <c r="G6" s="345">
        <v>21</v>
      </c>
      <c r="H6" s="346" t="s">
        <v>889</v>
      </c>
      <c r="I6" s="342" t="s">
        <v>890</v>
      </c>
      <c r="J6" s="343">
        <v>15</v>
      </c>
      <c r="K6" s="344" t="s">
        <v>89</v>
      </c>
      <c r="L6" s="345">
        <v>21</v>
      </c>
      <c r="M6" s="346" t="s">
        <v>891</v>
      </c>
      <c r="N6" s="342" t="s">
        <v>892</v>
      </c>
      <c r="O6" s="343">
        <v>18</v>
      </c>
      <c r="P6" s="344" t="s">
        <v>89</v>
      </c>
      <c r="Q6" s="345">
        <v>21</v>
      </c>
      <c r="R6" s="346" t="s">
        <v>893</v>
      </c>
      <c r="S6" s="342" t="s">
        <v>894</v>
      </c>
      <c r="T6" s="343">
        <v>21</v>
      </c>
      <c r="U6" s="344" t="s">
        <v>89</v>
      </c>
      <c r="V6" s="345">
        <v>11</v>
      </c>
      <c r="W6" s="358" t="s">
        <v>895</v>
      </c>
      <c r="X6" s="154"/>
    </row>
    <row r="7" spans="1:24">
      <c r="A7" s="154"/>
      <c r="B7" s="174"/>
      <c r="C7" s="301"/>
      <c r="D7" s="347" t="s">
        <v>896</v>
      </c>
      <c r="E7" s="348"/>
      <c r="F7" s="349" t="s">
        <v>89</v>
      </c>
      <c r="G7" s="350"/>
      <c r="H7" s="351" t="s">
        <v>897</v>
      </c>
      <c r="I7" s="347" t="s">
        <v>898</v>
      </c>
      <c r="J7" s="348"/>
      <c r="K7" s="349" t="s">
        <v>89</v>
      </c>
      <c r="L7" s="350"/>
      <c r="M7" s="351" t="s">
        <v>899</v>
      </c>
      <c r="N7" s="347" t="s">
        <v>900</v>
      </c>
      <c r="O7" s="348">
        <v>21</v>
      </c>
      <c r="P7" s="349" t="s">
        <v>89</v>
      </c>
      <c r="Q7" s="350">
        <v>11</v>
      </c>
      <c r="R7" s="351" t="s">
        <v>901</v>
      </c>
      <c r="S7" s="347" t="s">
        <v>902</v>
      </c>
      <c r="T7" s="348"/>
      <c r="U7" s="349" t="s">
        <v>89</v>
      </c>
      <c r="V7" s="350"/>
      <c r="W7" s="359" t="s">
        <v>903</v>
      </c>
      <c r="X7" s="154"/>
    </row>
    <row r="8" spans="1:24">
      <c r="A8" s="154"/>
      <c r="B8" s="176"/>
      <c r="C8" s="300"/>
      <c r="D8" s="337">
        <f>IF(E8&gt;G8,1,0)+IF(E9&gt;G9,1,0)+IF(E10&gt;G10,1,0)</f>
        <v>2</v>
      </c>
      <c r="E8" s="338">
        <v>13</v>
      </c>
      <c r="F8" s="339" t="s">
        <v>89</v>
      </c>
      <c r="G8" s="340">
        <v>21</v>
      </c>
      <c r="H8" s="341">
        <f>IF(E8&lt;G8,1,0)+IF(E9&lt;G9,1,0)+IF(E10&lt;G10,1,0)</f>
        <v>1</v>
      </c>
      <c r="I8" s="337">
        <f t="shared" ref="I8" si="6">IF(J8&gt;L8,1,0)+IF(J9&gt;L9,1,0)+IF(J10&gt;L10,1,0)</f>
        <v>2</v>
      </c>
      <c r="J8" s="338">
        <v>21</v>
      </c>
      <c r="K8" s="339" t="s">
        <v>89</v>
      </c>
      <c r="L8" s="340">
        <v>16</v>
      </c>
      <c r="M8" s="341">
        <f t="shared" ref="M8" si="7">IF(J8&lt;L8,1,0)+IF(J9&lt;L9,1,0)+IF(J10&lt;L10,1,0)</f>
        <v>0</v>
      </c>
      <c r="N8" s="337">
        <f t="shared" ref="N8" si="8">IF(O8&gt;Q8,1,0)+IF(O9&gt;Q9,1,0)+IF(O10&gt;Q10,1,0)</f>
        <v>2</v>
      </c>
      <c r="O8" s="338">
        <v>21</v>
      </c>
      <c r="P8" s="339" t="s">
        <v>89</v>
      </c>
      <c r="Q8" s="340">
        <v>17</v>
      </c>
      <c r="R8" s="341">
        <f t="shared" ref="R8" si="9">IF(O8&lt;Q8,1,0)+IF(O9&lt;Q9,1,0)+IF(O10&lt;Q10,1,0)</f>
        <v>0</v>
      </c>
      <c r="S8" s="337">
        <f t="shared" ref="S8" si="10">IF(T8&gt;V8,1,0)+IF(T9&gt;V9,1,0)+IF(T10&gt;V10,1,0)</f>
        <v>2</v>
      </c>
      <c r="T8" s="338">
        <v>17</v>
      </c>
      <c r="U8" s="339" t="s">
        <v>89</v>
      </c>
      <c r="V8" s="340">
        <v>21</v>
      </c>
      <c r="W8" s="360">
        <f t="shared" ref="W8" si="11">IF(T8&lt;V8,1,0)+IF(T9&lt;V9,1,0)+IF(T10&lt;V10,1,0)</f>
        <v>1</v>
      </c>
      <c r="X8" s="154"/>
    </row>
    <row r="9" spans="1:24">
      <c r="A9" s="154"/>
      <c r="B9" s="174" t="s">
        <v>91</v>
      </c>
      <c r="C9" s="300"/>
      <c r="D9" s="342" t="s">
        <v>904</v>
      </c>
      <c r="E9" s="343">
        <v>21</v>
      </c>
      <c r="F9" s="344" t="s">
        <v>89</v>
      </c>
      <c r="G9" s="345">
        <v>15</v>
      </c>
      <c r="H9" s="346" t="s">
        <v>905</v>
      </c>
      <c r="I9" s="342" t="s">
        <v>906</v>
      </c>
      <c r="J9" s="343">
        <v>22</v>
      </c>
      <c r="K9" s="344" t="s">
        <v>89</v>
      </c>
      <c r="L9" s="345">
        <v>20</v>
      </c>
      <c r="M9" s="346" t="s">
        <v>907</v>
      </c>
      <c r="N9" s="342" t="s">
        <v>908</v>
      </c>
      <c r="O9" s="343">
        <v>21</v>
      </c>
      <c r="P9" s="344" t="s">
        <v>89</v>
      </c>
      <c r="Q9" s="345">
        <v>12</v>
      </c>
      <c r="R9" s="346" t="s">
        <v>909</v>
      </c>
      <c r="S9" s="342" t="s">
        <v>910</v>
      </c>
      <c r="T9" s="343">
        <v>21</v>
      </c>
      <c r="U9" s="344" t="s">
        <v>89</v>
      </c>
      <c r="V9" s="345">
        <v>9</v>
      </c>
      <c r="W9" s="358" t="s">
        <v>911</v>
      </c>
      <c r="X9" s="154"/>
    </row>
    <row r="10" spans="1:24">
      <c r="A10" s="154"/>
      <c r="B10" s="174"/>
      <c r="C10" s="300"/>
      <c r="D10" s="347" t="s">
        <v>912</v>
      </c>
      <c r="E10" s="348">
        <v>21</v>
      </c>
      <c r="F10" s="349" t="s">
        <v>89</v>
      </c>
      <c r="G10" s="350">
        <v>10</v>
      </c>
      <c r="H10" s="351" t="s">
        <v>913</v>
      </c>
      <c r="I10" s="347" t="s">
        <v>914</v>
      </c>
      <c r="J10" s="348"/>
      <c r="K10" s="349" t="s">
        <v>89</v>
      </c>
      <c r="L10" s="350"/>
      <c r="M10" s="351" t="s">
        <v>915</v>
      </c>
      <c r="N10" s="347" t="s">
        <v>916</v>
      </c>
      <c r="O10" s="348"/>
      <c r="P10" s="349" t="s">
        <v>89</v>
      </c>
      <c r="Q10" s="350"/>
      <c r="R10" s="351" t="s">
        <v>917</v>
      </c>
      <c r="S10" s="347" t="s">
        <v>918</v>
      </c>
      <c r="T10" s="348">
        <v>22</v>
      </c>
      <c r="U10" s="349" t="s">
        <v>89</v>
      </c>
      <c r="V10" s="350">
        <v>20</v>
      </c>
      <c r="W10" s="359" t="s">
        <v>887</v>
      </c>
      <c r="X10" s="154"/>
    </row>
    <row r="11" spans="1:24">
      <c r="A11" s="154"/>
      <c r="B11" s="176"/>
      <c r="C11" s="302"/>
      <c r="D11" s="337">
        <f>IF(E11&gt;G11,1,0)+IF(E12&gt;G12,1,0)+IF(E13&gt;G13,1,0)</f>
        <v>2</v>
      </c>
      <c r="E11" s="338">
        <v>21</v>
      </c>
      <c r="F11" s="339" t="s">
        <v>89</v>
      </c>
      <c r="G11" s="340">
        <v>16</v>
      </c>
      <c r="H11" s="341">
        <f>IF(E11&lt;G11,1,0)+IF(E12&lt;G12,1,0)+IF(E13&lt;G13,1,0)</f>
        <v>0</v>
      </c>
      <c r="I11" s="337">
        <f t="shared" ref="I11" si="12">IF(J11&gt;L11,1,0)+IF(J12&gt;L12,1,0)+IF(J13&gt;L13,1,0)</f>
        <v>0</v>
      </c>
      <c r="J11" s="338">
        <v>11</v>
      </c>
      <c r="K11" s="339" t="s">
        <v>89</v>
      </c>
      <c r="L11" s="340">
        <v>21</v>
      </c>
      <c r="M11" s="341">
        <f t="shared" ref="M11" si="13">IF(J11&lt;L11,1,0)+IF(J12&lt;L12,1,0)+IF(J13&lt;L13,1,0)</f>
        <v>2</v>
      </c>
      <c r="N11" s="337">
        <f t="shared" ref="N11" si="14">IF(O11&gt;Q11,1,0)+IF(O12&gt;Q12,1,0)+IF(O13&gt;Q13,1,0)</f>
        <v>0</v>
      </c>
      <c r="O11" s="338">
        <v>6</v>
      </c>
      <c r="P11" s="339" t="s">
        <v>89</v>
      </c>
      <c r="Q11" s="340">
        <v>21</v>
      </c>
      <c r="R11" s="341">
        <f t="shared" ref="R11" si="15">IF(O11&lt;Q11,1,0)+IF(O12&lt;Q12,1,0)+IF(O13&lt;Q13,1,0)</f>
        <v>2</v>
      </c>
      <c r="S11" s="337">
        <f t="shared" ref="S11" si="16">IF(T11&gt;V11,1,0)+IF(T12&gt;V12,1,0)+IF(T13&gt;V13,1,0)</f>
        <v>0</v>
      </c>
      <c r="T11" s="338">
        <v>20</v>
      </c>
      <c r="U11" s="339" t="s">
        <v>89</v>
      </c>
      <c r="V11" s="340">
        <v>22</v>
      </c>
      <c r="W11" s="360">
        <f t="shared" ref="W11" si="17">IF(T11&lt;V11,1,0)+IF(T12&lt;V12,1,0)+IF(T13&lt;V13,1,0)</f>
        <v>2</v>
      </c>
      <c r="X11" s="178"/>
    </row>
    <row r="12" spans="1:24">
      <c r="A12" s="154"/>
      <c r="B12" s="174" t="s">
        <v>92</v>
      </c>
      <c r="C12" s="300"/>
      <c r="D12" s="342" t="s">
        <v>919</v>
      </c>
      <c r="E12" s="343">
        <v>21</v>
      </c>
      <c r="F12" s="344" t="s">
        <v>89</v>
      </c>
      <c r="G12" s="345">
        <v>11</v>
      </c>
      <c r="H12" s="346" t="s">
        <v>920</v>
      </c>
      <c r="I12" s="342" t="s">
        <v>898</v>
      </c>
      <c r="J12" s="343">
        <v>14</v>
      </c>
      <c r="K12" s="344" t="s">
        <v>89</v>
      </c>
      <c r="L12" s="345">
        <v>21</v>
      </c>
      <c r="M12" s="346" t="s">
        <v>921</v>
      </c>
      <c r="N12" s="342" t="s">
        <v>922</v>
      </c>
      <c r="O12" s="343">
        <v>9</v>
      </c>
      <c r="P12" s="344" t="s">
        <v>89</v>
      </c>
      <c r="Q12" s="345">
        <v>21</v>
      </c>
      <c r="R12" s="346" t="s">
        <v>901</v>
      </c>
      <c r="S12" s="342" t="s">
        <v>923</v>
      </c>
      <c r="T12" s="343">
        <v>10</v>
      </c>
      <c r="U12" s="344" t="s">
        <v>89</v>
      </c>
      <c r="V12" s="345">
        <v>21</v>
      </c>
      <c r="W12" s="358" t="s">
        <v>924</v>
      </c>
      <c r="X12" s="178"/>
    </row>
    <row r="13" spans="1:24">
      <c r="A13" s="154"/>
      <c r="B13" s="179"/>
      <c r="C13" s="301"/>
      <c r="D13" s="347"/>
      <c r="E13" s="348"/>
      <c r="F13" s="349" t="s">
        <v>89</v>
      </c>
      <c r="G13" s="350"/>
      <c r="H13" s="351"/>
      <c r="I13" s="347"/>
      <c r="J13" s="348"/>
      <c r="K13" s="349" t="s">
        <v>89</v>
      </c>
      <c r="L13" s="350"/>
      <c r="M13" s="351"/>
      <c r="N13" s="347"/>
      <c r="O13" s="348"/>
      <c r="P13" s="349" t="s">
        <v>89</v>
      </c>
      <c r="Q13" s="350"/>
      <c r="R13" s="351"/>
      <c r="S13" s="347"/>
      <c r="T13" s="348"/>
      <c r="U13" s="349" t="s">
        <v>89</v>
      </c>
      <c r="V13" s="350"/>
      <c r="W13" s="359"/>
      <c r="X13" s="178"/>
    </row>
    <row r="14" spans="1:24">
      <c r="A14" s="154"/>
      <c r="B14" s="174"/>
      <c r="C14" s="300"/>
      <c r="D14" s="337">
        <f>IF(E14&gt;G14,1,0)+IF(E15&gt;G15,1,0)+IF(E16&gt;G16,1,0)</f>
        <v>2</v>
      </c>
      <c r="E14" s="338">
        <v>21</v>
      </c>
      <c r="F14" s="339" t="s">
        <v>89</v>
      </c>
      <c r="G14" s="340">
        <v>15</v>
      </c>
      <c r="H14" s="341">
        <f>IF(E14&lt;G14,1,0)+IF(E15&lt;G15,1,0)+IF(E16&lt;G16,1,0)</f>
        <v>0</v>
      </c>
      <c r="I14" s="337">
        <f t="shared" ref="I14" si="18">IF(J14&gt;L14,1,0)+IF(J15&gt;L15,1,0)+IF(J16&gt;L16,1,0)</f>
        <v>0</v>
      </c>
      <c r="J14" s="338">
        <v>14</v>
      </c>
      <c r="K14" s="339" t="s">
        <v>89</v>
      </c>
      <c r="L14" s="340">
        <v>21</v>
      </c>
      <c r="M14" s="341">
        <f t="shared" ref="M14" si="19">IF(J14&lt;L14,1,0)+IF(J15&lt;L15,1,0)+IF(J16&lt;L16,1,0)</f>
        <v>2</v>
      </c>
      <c r="N14" s="337">
        <f t="shared" ref="N14" si="20">IF(O14&gt;Q14,1,0)+IF(O15&gt;Q15,1,0)+IF(O16&gt;Q16,1,0)</f>
        <v>2</v>
      </c>
      <c r="O14" s="338">
        <v>21</v>
      </c>
      <c r="P14" s="339" t="s">
        <v>89</v>
      </c>
      <c r="Q14" s="340">
        <v>8</v>
      </c>
      <c r="R14" s="341">
        <f t="shared" ref="R14" si="21">IF(O14&lt;Q14,1,0)+IF(O15&lt;Q15,1,0)+IF(O16&lt;Q16,1,0)</f>
        <v>0</v>
      </c>
      <c r="S14" s="337">
        <f t="shared" ref="S14" si="22">IF(T14&gt;V14,1,0)+IF(T15&gt;V15,1,0)+IF(T16&gt;V16,1,0)</f>
        <v>2</v>
      </c>
      <c r="T14" s="338">
        <v>21</v>
      </c>
      <c r="U14" s="339" t="s">
        <v>89</v>
      </c>
      <c r="V14" s="340">
        <v>11</v>
      </c>
      <c r="W14" s="360">
        <f t="shared" ref="W14" si="23">IF(T14&lt;V14,1,0)+IF(T15&lt;V15,1,0)+IF(T16&lt;V16,1,0)</f>
        <v>0</v>
      </c>
      <c r="X14" s="178"/>
    </row>
    <row r="15" spans="1:24">
      <c r="A15" s="154"/>
      <c r="B15" s="174" t="s">
        <v>93</v>
      </c>
      <c r="C15" s="300"/>
      <c r="D15" s="342" t="s">
        <v>925</v>
      </c>
      <c r="E15" s="343">
        <v>21</v>
      </c>
      <c r="F15" s="344" t="s">
        <v>89</v>
      </c>
      <c r="G15" s="345">
        <v>12</v>
      </c>
      <c r="H15" s="346" t="s">
        <v>889</v>
      </c>
      <c r="I15" s="342" t="s">
        <v>926</v>
      </c>
      <c r="J15" s="343">
        <v>13</v>
      </c>
      <c r="K15" s="344" t="s">
        <v>89</v>
      </c>
      <c r="L15" s="345">
        <v>21</v>
      </c>
      <c r="M15" s="346" t="s">
        <v>927</v>
      </c>
      <c r="N15" s="342" t="s">
        <v>892</v>
      </c>
      <c r="O15" s="343">
        <v>21</v>
      </c>
      <c r="P15" s="344" t="s">
        <v>89</v>
      </c>
      <c r="Q15" s="345">
        <v>15</v>
      </c>
      <c r="R15" s="346" t="s">
        <v>893</v>
      </c>
      <c r="S15" s="342" t="s">
        <v>902</v>
      </c>
      <c r="T15" s="343">
        <v>21</v>
      </c>
      <c r="U15" s="344" t="s">
        <v>89</v>
      </c>
      <c r="V15" s="345">
        <v>12</v>
      </c>
      <c r="W15" s="358" t="s">
        <v>928</v>
      </c>
      <c r="X15" s="178"/>
    </row>
    <row r="16" spans="1:24">
      <c r="A16" s="154"/>
      <c r="B16" s="174"/>
      <c r="C16" s="300"/>
      <c r="D16" s="347" t="s">
        <v>904</v>
      </c>
      <c r="E16" s="348"/>
      <c r="F16" s="349" t="s">
        <v>89</v>
      </c>
      <c r="G16" s="350"/>
      <c r="H16" s="351" t="s">
        <v>905</v>
      </c>
      <c r="I16" s="347" t="s">
        <v>906</v>
      </c>
      <c r="J16" s="348"/>
      <c r="K16" s="349" t="s">
        <v>89</v>
      </c>
      <c r="L16" s="350"/>
      <c r="M16" s="351" t="s">
        <v>929</v>
      </c>
      <c r="N16" s="347" t="s">
        <v>908</v>
      </c>
      <c r="O16" s="348"/>
      <c r="P16" s="349" t="s">
        <v>89</v>
      </c>
      <c r="Q16" s="350"/>
      <c r="R16" s="351" t="s">
        <v>909</v>
      </c>
      <c r="S16" s="347" t="s">
        <v>910</v>
      </c>
      <c r="T16" s="348"/>
      <c r="U16" s="349" t="s">
        <v>89</v>
      </c>
      <c r="V16" s="350"/>
      <c r="W16" s="359" t="s">
        <v>911</v>
      </c>
      <c r="X16" s="178"/>
    </row>
    <row r="17" spans="1:24">
      <c r="A17" s="154"/>
      <c r="B17" s="176"/>
      <c r="C17" s="302"/>
      <c r="D17" s="337">
        <f>IF(E17&gt;G17,1,0)+IF(E18&gt;G18,1,0)+IF(E19&gt;G19,1,0)</f>
        <v>0</v>
      </c>
      <c r="E17" s="338">
        <v>16</v>
      </c>
      <c r="F17" s="339" t="s">
        <v>89</v>
      </c>
      <c r="G17" s="340">
        <v>21</v>
      </c>
      <c r="H17" s="341">
        <f>IF(E17&lt;G17,1,0)+IF(E18&lt;G18,1,0)+IF(E19&lt;G19,1,0)</f>
        <v>2</v>
      </c>
      <c r="I17" s="337">
        <f t="shared" ref="I17" si="24">IF(J17&gt;L17,1,0)+IF(J18&gt;L18,1,0)+IF(J19&gt;L19,1,0)</f>
        <v>0</v>
      </c>
      <c r="J17" s="338">
        <v>3</v>
      </c>
      <c r="K17" s="339" t="s">
        <v>89</v>
      </c>
      <c r="L17" s="340">
        <v>21</v>
      </c>
      <c r="M17" s="341">
        <f t="shared" ref="M17" si="25">IF(J17&lt;L17,1,0)+IF(J18&lt;L18,1,0)+IF(J19&lt;L19,1,0)</f>
        <v>2</v>
      </c>
      <c r="N17" s="337">
        <f t="shared" ref="N17" si="26">IF(O17&gt;Q17,1,0)+IF(O18&gt;Q18,1,0)+IF(O19&gt;Q19,1,0)</f>
        <v>2</v>
      </c>
      <c r="O17" s="338">
        <v>21</v>
      </c>
      <c r="P17" s="339" t="s">
        <v>89</v>
      </c>
      <c r="Q17" s="340">
        <v>10</v>
      </c>
      <c r="R17" s="341">
        <f t="shared" ref="R17" si="27">IF(O17&lt;Q17,1,0)+IF(O18&lt;Q18,1,0)+IF(O19&lt;Q19,1,0)</f>
        <v>0</v>
      </c>
      <c r="S17" s="337">
        <f t="shared" ref="S17" si="28">IF(T17&gt;V17,1,0)+IF(T18&gt;V18,1,0)+IF(T19&gt;V19,1,0)</f>
        <v>0</v>
      </c>
      <c r="T17" s="338">
        <v>19</v>
      </c>
      <c r="U17" s="339" t="s">
        <v>89</v>
      </c>
      <c r="V17" s="340">
        <v>21</v>
      </c>
      <c r="W17" s="360">
        <f t="shared" ref="W17" si="29">IF(T17&lt;V17,1,0)+IF(T18&lt;V18,1,0)+IF(T19&lt;V19,1,0)</f>
        <v>2</v>
      </c>
      <c r="X17" s="178"/>
    </row>
    <row r="18" spans="1:24">
      <c r="A18" s="154"/>
      <c r="B18" s="174" t="s">
        <v>94</v>
      </c>
      <c r="C18" s="300"/>
      <c r="D18" s="342" t="s">
        <v>888</v>
      </c>
      <c r="E18" s="343">
        <v>18</v>
      </c>
      <c r="F18" s="344" t="s">
        <v>89</v>
      </c>
      <c r="G18" s="345">
        <v>21</v>
      </c>
      <c r="H18" s="346" t="s">
        <v>897</v>
      </c>
      <c r="I18" s="342" t="s">
        <v>890</v>
      </c>
      <c r="J18" s="343">
        <v>4</v>
      </c>
      <c r="K18" s="344" t="s">
        <v>89</v>
      </c>
      <c r="L18" s="345">
        <v>21</v>
      </c>
      <c r="M18" s="346" t="s">
        <v>891</v>
      </c>
      <c r="N18" s="342" t="s">
        <v>900</v>
      </c>
      <c r="O18" s="343">
        <v>26</v>
      </c>
      <c r="P18" s="344" t="s">
        <v>89</v>
      </c>
      <c r="Q18" s="345">
        <v>24</v>
      </c>
      <c r="R18" s="346" t="s">
        <v>930</v>
      </c>
      <c r="S18" s="342" t="s">
        <v>894</v>
      </c>
      <c r="T18" s="343">
        <v>14</v>
      </c>
      <c r="U18" s="344" t="s">
        <v>89</v>
      </c>
      <c r="V18" s="345">
        <v>21</v>
      </c>
      <c r="W18" s="358" t="s">
        <v>895</v>
      </c>
      <c r="X18" s="178"/>
    </row>
    <row r="19" spans="1:24">
      <c r="A19" s="154"/>
      <c r="B19" s="179"/>
      <c r="C19" s="301"/>
      <c r="D19" s="347"/>
      <c r="E19" s="348"/>
      <c r="F19" s="349" t="s">
        <v>89</v>
      </c>
      <c r="G19" s="350"/>
      <c r="H19" s="351"/>
      <c r="I19" s="347"/>
      <c r="J19" s="348"/>
      <c r="K19" s="349" t="s">
        <v>89</v>
      </c>
      <c r="L19" s="350"/>
      <c r="M19" s="351"/>
      <c r="N19" s="347"/>
      <c r="O19" s="348"/>
      <c r="P19" s="349" t="s">
        <v>89</v>
      </c>
      <c r="Q19" s="350"/>
      <c r="R19" s="351"/>
      <c r="S19" s="347"/>
      <c r="T19" s="348"/>
      <c r="U19" s="349" t="s">
        <v>89</v>
      </c>
      <c r="V19" s="350"/>
      <c r="W19" s="359"/>
      <c r="X19" s="178"/>
    </row>
    <row r="20" spans="1:24">
      <c r="A20" s="154"/>
      <c r="B20" s="174"/>
      <c r="C20" s="300"/>
      <c r="D20" s="337">
        <f>IF(E20&gt;G20,1,0)+IF(E21&gt;G21,1,0)+IF(E22&gt;G22,1,0)</f>
        <v>2</v>
      </c>
      <c r="E20" s="338">
        <v>21</v>
      </c>
      <c r="F20" s="339" t="s">
        <v>89</v>
      </c>
      <c r="G20" s="340">
        <v>16</v>
      </c>
      <c r="H20" s="341">
        <f>IF(E20&lt;G20,1,0)+IF(E21&lt;G21,1,0)+IF(E22&lt;G22,1,0)</f>
        <v>0</v>
      </c>
      <c r="I20" s="337">
        <f t="shared" ref="I20" si="30">IF(J20&gt;L20,1,0)+IF(J21&gt;L21,1,0)+IF(J22&gt;L22,1,0)</f>
        <v>2</v>
      </c>
      <c r="J20" s="338">
        <v>23</v>
      </c>
      <c r="K20" s="339" t="s">
        <v>89</v>
      </c>
      <c r="L20" s="340">
        <v>21</v>
      </c>
      <c r="M20" s="341">
        <f t="shared" ref="M20" si="31">IF(J20&lt;L20,1,0)+IF(J21&lt;L21,1,0)+IF(J22&lt;L22,1,0)</f>
        <v>0</v>
      </c>
      <c r="N20" s="337">
        <f t="shared" ref="N20" si="32">IF(O20&gt;Q20,1,0)+IF(O21&gt;Q21,1,0)+IF(O22&gt;Q22,1,0)</f>
        <v>2</v>
      </c>
      <c r="O20" s="338">
        <v>21</v>
      </c>
      <c r="P20" s="339" t="s">
        <v>89</v>
      </c>
      <c r="Q20" s="340">
        <v>10</v>
      </c>
      <c r="R20" s="341">
        <f t="shared" ref="R20" si="33">IF(O20&lt;Q20,1,0)+IF(O21&lt;Q21,1,0)+IF(O22&lt;Q22,1,0)</f>
        <v>0</v>
      </c>
      <c r="S20" s="337">
        <f t="shared" ref="S20" si="34">IF(T20&gt;V20,1,0)+IF(T21&gt;V21,1,0)+IF(T22&gt;V22,1,0)</f>
        <v>0</v>
      </c>
      <c r="T20" s="338">
        <v>14</v>
      </c>
      <c r="U20" s="339" t="s">
        <v>89</v>
      </c>
      <c r="V20" s="340">
        <v>21</v>
      </c>
      <c r="W20" s="360">
        <f t="shared" ref="W20" si="35">IF(T20&lt;V20,1,0)+IF(T21&lt;V21,1,0)+IF(T22&lt;V22,1,0)</f>
        <v>2</v>
      </c>
      <c r="X20" s="178"/>
    </row>
    <row r="21" spans="1:24">
      <c r="A21" s="154"/>
      <c r="B21" s="174" t="s">
        <v>95</v>
      </c>
      <c r="C21" s="300"/>
      <c r="D21" s="342" t="s">
        <v>931</v>
      </c>
      <c r="E21" s="343">
        <v>21</v>
      </c>
      <c r="F21" s="344" t="s">
        <v>89</v>
      </c>
      <c r="G21" s="345">
        <v>19</v>
      </c>
      <c r="H21" s="346" t="s">
        <v>932</v>
      </c>
      <c r="I21" s="342" t="s">
        <v>914</v>
      </c>
      <c r="J21" s="343">
        <v>21</v>
      </c>
      <c r="K21" s="344" t="s">
        <v>89</v>
      </c>
      <c r="L21" s="345">
        <v>9</v>
      </c>
      <c r="M21" s="346" t="s">
        <v>915</v>
      </c>
      <c r="N21" s="342" t="s">
        <v>916</v>
      </c>
      <c r="O21" s="343">
        <v>21</v>
      </c>
      <c r="P21" s="344" t="s">
        <v>89</v>
      </c>
      <c r="Q21" s="345">
        <v>10</v>
      </c>
      <c r="R21" s="346" t="s">
        <v>933</v>
      </c>
      <c r="S21" s="342" t="s">
        <v>918</v>
      </c>
      <c r="T21" s="343">
        <v>16</v>
      </c>
      <c r="U21" s="344" t="s">
        <v>89</v>
      </c>
      <c r="V21" s="345">
        <v>21</v>
      </c>
      <c r="W21" s="358" t="s">
        <v>887</v>
      </c>
      <c r="X21" s="178"/>
    </row>
    <row r="22" spans="1:24">
      <c r="A22" s="154"/>
      <c r="B22" s="174"/>
      <c r="C22" s="300"/>
      <c r="D22" s="347"/>
      <c r="E22" s="348"/>
      <c r="F22" s="349" t="s">
        <v>89</v>
      </c>
      <c r="G22" s="350"/>
      <c r="H22" s="351"/>
      <c r="I22" s="347"/>
      <c r="J22" s="348"/>
      <c r="K22" s="349" t="s">
        <v>89</v>
      </c>
      <c r="L22" s="350"/>
      <c r="M22" s="351"/>
      <c r="N22" s="347"/>
      <c r="O22" s="348"/>
      <c r="P22" s="349" t="s">
        <v>89</v>
      </c>
      <c r="Q22" s="350"/>
      <c r="R22" s="351"/>
      <c r="S22" s="347"/>
      <c r="T22" s="348"/>
      <c r="U22" s="349" t="s">
        <v>89</v>
      </c>
      <c r="V22" s="350"/>
      <c r="W22" s="359"/>
      <c r="X22" s="178"/>
    </row>
    <row r="23" spans="1:24">
      <c r="A23" s="154"/>
      <c r="B23" s="176"/>
      <c r="C23" s="302"/>
      <c r="D23" s="337">
        <f>IF(E23&gt;G23,1,0)+IF(E24&gt;G24,1,0)+IF(E25&gt;G25,1,0)</f>
        <v>2</v>
      </c>
      <c r="E23" s="338">
        <v>21</v>
      </c>
      <c r="F23" s="339" t="s">
        <v>89</v>
      </c>
      <c r="G23" s="340">
        <v>16</v>
      </c>
      <c r="H23" s="341">
        <f>IF(E23&lt;G23,1,0)+IF(E24&lt;G24,1,0)+IF(E25&lt;G25,1,0)</f>
        <v>0</v>
      </c>
      <c r="I23" s="337">
        <f t="shared" ref="I23" si="36">IF(J23&gt;L23,1,0)+IF(J24&gt;L24,1,0)+IF(J25&gt;L25,1,0)</f>
        <v>2</v>
      </c>
      <c r="J23" s="338">
        <v>16</v>
      </c>
      <c r="K23" s="339" t="s">
        <v>89</v>
      </c>
      <c r="L23" s="340">
        <v>21</v>
      </c>
      <c r="M23" s="341">
        <f t="shared" ref="M23" si="37">IF(J23&lt;L23,1,0)+IF(J24&lt;L24,1,0)+IF(J25&lt;L25,1,0)</f>
        <v>1</v>
      </c>
      <c r="N23" s="337">
        <f t="shared" ref="N23" si="38">IF(O23&gt;Q23,1,0)+IF(O24&gt;Q24,1,0)+IF(O25&gt;Q25,1,0)</f>
        <v>0</v>
      </c>
      <c r="O23" s="338">
        <v>14</v>
      </c>
      <c r="P23" s="339" t="s">
        <v>89</v>
      </c>
      <c r="Q23" s="340">
        <v>21</v>
      </c>
      <c r="R23" s="341">
        <f t="shared" ref="R23" si="39">IF(O23&lt;Q23,1,0)+IF(O24&lt;Q24,1,0)+IF(O25&lt;Q25,1,0)</f>
        <v>2</v>
      </c>
      <c r="S23" s="337">
        <f t="shared" ref="S23" si="40">IF(T23&gt;V23,1,0)+IF(T24&gt;V24,1,0)+IF(T25&gt;V25,1,0)</f>
        <v>2</v>
      </c>
      <c r="T23" s="338">
        <v>17</v>
      </c>
      <c r="U23" s="339" t="s">
        <v>89</v>
      </c>
      <c r="V23" s="340">
        <v>21</v>
      </c>
      <c r="W23" s="360">
        <f t="shared" ref="W23" si="41">IF(T23&lt;V23,1,0)+IF(T24&lt;V24,1,0)+IF(T25&lt;V25,1,0)</f>
        <v>1</v>
      </c>
      <c r="X23" s="154"/>
    </row>
    <row r="24" spans="1:24">
      <c r="A24" s="154"/>
      <c r="B24" s="174" t="s">
        <v>96</v>
      </c>
      <c r="C24" s="300"/>
      <c r="D24" s="342" t="s">
        <v>934</v>
      </c>
      <c r="E24" s="343">
        <v>21</v>
      </c>
      <c r="F24" s="344" t="s">
        <v>89</v>
      </c>
      <c r="G24" s="345">
        <v>9</v>
      </c>
      <c r="H24" s="346" t="s">
        <v>935</v>
      </c>
      <c r="I24" s="342" t="s">
        <v>936</v>
      </c>
      <c r="J24" s="343">
        <v>21</v>
      </c>
      <c r="K24" s="344" t="s">
        <v>89</v>
      </c>
      <c r="L24" s="345">
        <v>19</v>
      </c>
      <c r="M24" s="346" t="s">
        <v>937</v>
      </c>
      <c r="N24" s="342" t="s">
        <v>922</v>
      </c>
      <c r="O24" s="343">
        <v>22</v>
      </c>
      <c r="P24" s="344" t="s">
        <v>89</v>
      </c>
      <c r="Q24" s="345">
        <v>24</v>
      </c>
      <c r="R24" s="346" t="s">
        <v>938</v>
      </c>
      <c r="S24" s="342" t="s">
        <v>939</v>
      </c>
      <c r="T24" s="343">
        <v>21</v>
      </c>
      <c r="U24" s="344" t="s">
        <v>89</v>
      </c>
      <c r="V24" s="345">
        <v>19</v>
      </c>
      <c r="W24" s="358" t="s">
        <v>924</v>
      </c>
      <c r="X24" s="154"/>
    </row>
    <row r="25" spans="1:24" ht="14.25" thickBot="1">
      <c r="A25" s="154"/>
      <c r="B25" s="193"/>
      <c r="C25" s="303"/>
      <c r="D25" s="361" t="s">
        <v>925</v>
      </c>
      <c r="E25" s="362"/>
      <c r="F25" s="363" t="s">
        <v>89</v>
      </c>
      <c r="G25" s="364"/>
      <c r="H25" s="365" t="s">
        <v>940</v>
      </c>
      <c r="I25" s="361" t="s">
        <v>941</v>
      </c>
      <c r="J25" s="362">
        <v>21</v>
      </c>
      <c r="K25" s="363" t="s">
        <v>89</v>
      </c>
      <c r="L25" s="364">
        <v>16</v>
      </c>
      <c r="M25" s="365" t="s">
        <v>942</v>
      </c>
      <c r="N25" s="361" t="s">
        <v>943</v>
      </c>
      <c r="O25" s="362"/>
      <c r="P25" s="363" t="s">
        <v>89</v>
      </c>
      <c r="Q25" s="364"/>
      <c r="R25" s="365" t="s">
        <v>944</v>
      </c>
      <c r="S25" s="361" t="s">
        <v>945</v>
      </c>
      <c r="T25" s="362">
        <v>21</v>
      </c>
      <c r="U25" s="363" t="s">
        <v>89</v>
      </c>
      <c r="V25" s="364">
        <v>17</v>
      </c>
      <c r="W25" s="366" t="s">
        <v>928</v>
      </c>
      <c r="X25" s="154"/>
    </row>
    <row r="26" spans="1:24" ht="18">
      <c r="A26" s="154"/>
      <c r="B26" s="174" t="s">
        <v>97</v>
      </c>
      <c r="C26" s="175"/>
      <c r="D26" s="188">
        <f>COUNTIF(D5:D25,2)</f>
        <v>6</v>
      </c>
      <c r="E26" s="183"/>
      <c r="F26" s="189" t="s">
        <v>89</v>
      </c>
      <c r="G26" s="183"/>
      <c r="H26" s="190">
        <f>COUNTIF(H5:H25,2)</f>
        <v>1</v>
      </c>
      <c r="I26" s="188">
        <f>COUNTIF(I5:I25,2)</f>
        <v>3</v>
      </c>
      <c r="J26" s="186"/>
      <c r="K26" s="189" t="s">
        <v>89</v>
      </c>
      <c r="L26" s="186"/>
      <c r="M26" s="191">
        <f>COUNTIF(M5:M25,2)</f>
        <v>4</v>
      </c>
      <c r="N26" s="188">
        <f>COUNTIF(N5:N25,2)</f>
        <v>5</v>
      </c>
      <c r="O26" s="183"/>
      <c r="P26" s="189" t="s">
        <v>89</v>
      </c>
      <c r="Q26" s="183"/>
      <c r="R26" s="190">
        <f>COUNTIF(R5:R25,2)</f>
        <v>2</v>
      </c>
      <c r="S26" s="188">
        <f>COUNTIF(S5:S25,2)</f>
        <v>4</v>
      </c>
      <c r="T26" s="183"/>
      <c r="U26" s="189" t="s">
        <v>89</v>
      </c>
      <c r="V26" s="183"/>
      <c r="W26" s="191">
        <f>COUNTIF(W5:W25,2)</f>
        <v>3</v>
      </c>
      <c r="X26" s="154"/>
    </row>
    <row r="27" spans="1:24" ht="18">
      <c r="A27" s="154"/>
      <c r="B27" s="174" t="s">
        <v>52</v>
      </c>
      <c r="C27" s="175"/>
      <c r="D27" s="188">
        <f>SUM(D5:D25)</f>
        <v>12</v>
      </c>
      <c r="E27" s="183"/>
      <c r="F27" s="189" t="s">
        <v>98</v>
      </c>
      <c r="G27" s="183"/>
      <c r="H27" s="190">
        <f>SUM(H5:H25)</f>
        <v>3</v>
      </c>
      <c r="I27" s="188">
        <f>SUM(I5:I25)</f>
        <v>6</v>
      </c>
      <c r="J27" s="186"/>
      <c r="K27" s="189" t="s">
        <v>98</v>
      </c>
      <c r="L27" s="186"/>
      <c r="M27" s="191">
        <f>SUM(M5:M25)</f>
        <v>9</v>
      </c>
      <c r="N27" s="188">
        <f>SUM(N5:N25)</f>
        <v>10</v>
      </c>
      <c r="O27" s="192"/>
      <c r="P27" s="189" t="s">
        <v>98</v>
      </c>
      <c r="Q27" s="192"/>
      <c r="R27" s="190">
        <f>SUM(R5:R25)</f>
        <v>5</v>
      </c>
      <c r="S27" s="188">
        <f>SUM(S5:S25)</f>
        <v>8</v>
      </c>
      <c r="T27" s="192"/>
      <c r="U27" s="189" t="s">
        <v>98</v>
      </c>
      <c r="V27" s="192"/>
      <c r="W27" s="191">
        <f>SUM(W5:W25)</f>
        <v>8</v>
      </c>
      <c r="X27" s="154"/>
    </row>
    <row r="28" spans="1:24" ht="18.75" thickBot="1">
      <c r="A28" s="154"/>
      <c r="B28" s="193" t="s">
        <v>99</v>
      </c>
      <c r="C28" s="194"/>
      <c r="D28" s="195">
        <f>SUM(E5:E25)</f>
        <v>301</v>
      </c>
      <c r="E28" s="196"/>
      <c r="F28" s="197" t="s">
        <v>98</v>
      </c>
      <c r="G28" s="198"/>
      <c r="H28" s="199">
        <f>SUM(G5:G25)</f>
        <v>241</v>
      </c>
      <c r="I28" s="195">
        <f>SUM(J5:J25)</f>
        <v>238</v>
      </c>
      <c r="J28" s="200"/>
      <c r="K28" s="197" t="s">
        <v>98</v>
      </c>
      <c r="L28" s="201"/>
      <c r="M28" s="202">
        <f>SUM(L5:L25)</f>
        <v>290</v>
      </c>
      <c r="N28" s="195">
        <f>SUM(O5:O25)</f>
        <v>284</v>
      </c>
      <c r="O28" s="203"/>
      <c r="P28" s="197" t="s">
        <v>98</v>
      </c>
      <c r="Q28" s="204"/>
      <c r="R28" s="199">
        <f>SUM(Q5:Q25)</f>
        <v>242</v>
      </c>
      <c r="S28" s="195">
        <f>SUM(T5:T25)</f>
        <v>296</v>
      </c>
      <c r="T28" s="203"/>
      <c r="U28" s="197" t="s">
        <v>98</v>
      </c>
      <c r="V28" s="204"/>
      <c r="W28" s="202">
        <f>SUM(V5:V25)</f>
        <v>281</v>
      </c>
      <c r="X28" s="154"/>
    </row>
    <row r="29" spans="1:24" ht="14.25" thickBot="1">
      <c r="A29" s="154"/>
      <c r="B29" s="205" t="s">
        <v>83</v>
      </c>
      <c r="C29" s="206"/>
      <c r="D29" s="207" t="s">
        <v>100</v>
      </c>
      <c r="E29" s="164"/>
      <c r="F29" s="164"/>
      <c r="G29" s="164"/>
      <c r="H29" s="164"/>
      <c r="I29" s="164" t="s">
        <v>101</v>
      </c>
      <c r="J29" s="164"/>
      <c r="K29" s="164"/>
      <c r="L29" s="164"/>
      <c r="M29" s="165"/>
      <c r="N29" s="207" t="s">
        <v>102</v>
      </c>
      <c r="O29" s="164"/>
      <c r="P29" s="164"/>
      <c r="Q29" s="164"/>
      <c r="R29" s="164"/>
      <c r="S29" s="164" t="s">
        <v>103</v>
      </c>
      <c r="T29" s="164"/>
      <c r="U29" s="164"/>
      <c r="V29" s="164"/>
      <c r="W29" s="165"/>
      <c r="X29" s="154"/>
    </row>
    <row r="30" spans="1:24" ht="14.25" thickBot="1">
      <c r="A30" s="154"/>
      <c r="B30" s="429" t="s">
        <v>104</v>
      </c>
      <c r="C30" s="427"/>
      <c r="D30" s="166" t="str">
        <f>D4</f>
        <v>ROBINS</v>
      </c>
      <c r="E30" s="167">
        <f>IF(D52&lt;4,0,1)</f>
        <v>1</v>
      </c>
      <c r="F30" s="168"/>
      <c r="G30" s="169">
        <f>IF(H52&lt;4,0,1)</f>
        <v>0</v>
      </c>
      <c r="H30" s="170" t="str">
        <f>M4</f>
        <v>Amigo</v>
      </c>
      <c r="I30" s="388" t="str">
        <f>I4</f>
        <v>上菅田・新井バドミントンクラブ</v>
      </c>
      <c r="J30" s="168">
        <f>IF(I52&lt;4,0,1)</f>
        <v>1</v>
      </c>
      <c r="K30" s="168"/>
      <c r="L30" s="169">
        <f>IF(M52&lt;4,0,1)</f>
        <v>0</v>
      </c>
      <c r="M30" s="171" t="str">
        <f>H4</f>
        <v>潮崎会</v>
      </c>
      <c r="N30" s="166" t="str">
        <f>N4</f>
        <v>や組</v>
      </c>
      <c r="O30" s="167">
        <f>IF(N52&lt;4,0,1)</f>
        <v>1</v>
      </c>
      <c r="P30" s="168"/>
      <c r="Q30" s="169">
        <f>IF(R52&lt;4,0,1)</f>
        <v>0</v>
      </c>
      <c r="R30" s="172" t="str">
        <f>W4</f>
        <v>EAGLES</v>
      </c>
      <c r="S30" s="166" t="str">
        <f>S4</f>
        <v>TURBAN SHELL</v>
      </c>
      <c r="T30" s="167">
        <f>IF(S52&lt;4,0,1)</f>
        <v>0</v>
      </c>
      <c r="U30" s="168"/>
      <c r="V30" s="169">
        <f>IF(W52&lt;4,0,1)</f>
        <v>1</v>
      </c>
      <c r="W30" s="173" t="str">
        <f>R4</f>
        <v>まっしぐら</v>
      </c>
      <c r="X30" s="154"/>
    </row>
    <row r="31" spans="1:24">
      <c r="A31" s="154"/>
      <c r="B31" s="369"/>
      <c r="C31" s="370"/>
      <c r="D31" s="352">
        <f>IF(E31&gt;G31,1,0)+IF(E32&gt;G32,1,0)+IF(E33&gt;G33,1,0)</f>
        <v>0</v>
      </c>
      <c r="E31" s="353">
        <v>18</v>
      </c>
      <c r="F31" s="354" t="s">
        <v>89</v>
      </c>
      <c r="G31" s="355">
        <v>21</v>
      </c>
      <c r="H31" s="356">
        <f>IF(E31&lt;G31,1,0)+IF(E32&lt;G32,1,0)+IF(E33&lt;G33,1,0)</f>
        <v>2</v>
      </c>
      <c r="I31" s="352">
        <f t="shared" ref="I31" si="42">IF(J31&gt;L31,1,0)+IF(J32&gt;L32,1,0)+IF(J33&gt;L33,1,0)</f>
        <v>0</v>
      </c>
      <c r="J31" s="353">
        <v>23</v>
      </c>
      <c r="K31" s="354" t="s">
        <v>89</v>
      </c>
      <c r="L31" s="355">
        <v>25</v>
      </c>
      <c r="M31" s="356">
        <f t="shared" ref="M31" si="43">IF(J31&lt;L31,1,0)+IF(J32&lt;L32,1,0)+IF(J33&lt;L33,1,0)</f>
        <v>2</v>
      </c>
      <c r="N31" s="352">
        <f t="shared" ref="N31" si="44">IF(O31&gt;Q31,1,0)+IF(O32&gt;Q32,1,0)+IF(O33&gt;Q33,1,0)</f>
        <v>0</v>
      </c>
      <c r="O31" s="353">
        <v>17</v>
      </c>
      <c r="P31" s="354" t="s">
        <v>89</v>
      </c>
      <c r="Q31" s="355">
        <v>21</v>
      </c>
      <c r="R31" s="356">
        <f t="shared" ref="R31" si="45">IF(O31&lt;Q31,1,0)+IF(O32&lt;Q32,1,0)+IF(O33&lt;Q33,1,0)</f>
        <v>2</v>
      </c>
      <c r="S31" s="352">
        <f t="shared" ref="S31" si="46">IF(T31&gt;V31,1,0)+IF(T32&gt;V32,1,0)+IF(T33&gt;V33,1,0)</f>
        <v>2</v>
      </c>
      <c r="T31" s="353">
        <v>21</v>
      </c>
      <c r="U31" s="354" t="s">
        <v>89</v>
      </c>
      <c r="V31" s="355">
        <v>17</v>
      </c>
      <c r="W31" s="357">
        <f t="shared" ref="W31" si="47">IF(T31&lt;V31,1,0)+IF(T32&lt;V32,1,0)+IF(T33&lt;V33,1,0)</f>
        <v>0</v>
      </c>
      <c r="X31" s="154"/>
    </row>
    <row r="32" spans="1:24">
      <c r="A32" s="154"/>
      <c r="B32" s="174" t="s">
        <v>90</v>
      </c>
      <c r="C32" s="300"/>
      <c r="D32" s="342" t="s">
        <v>888</v>
      </c>
      <c r="E32" s="343">
        <v>12</v>
      </c>
      <c r="F32" s="344" t="s">
        <v>89</v>
      </c>
      <c r="G32" s="345">
        <v>21</v>
      </c>
      <c r="H32" s="346" t="s">
        <v>891</v>
      </c>
      <c r="I32" s="342" t="s">
        <v>947</v>
      </c>
      <c r="J32" s="343">
        <v>20</v>
      </c>
      <c r="K32" s="344" t="s">
        <v>89</v>
      </c>
      <c r="L32" s="345">
        <v>22</v>
      </c>
      <c r="M32" s="346" t="s">
        <v>889</v>
      </c>
      <c r="N32" s="342" t="s">
        <v>943</v>
      </c>
      <c r="O32" s="343">
        <v>19</v>
      </c>
      <c r="P32" s="344" t="s">
        <v>89</v>
      </c>
      <c r="Q32" s="345">
        <v>21</v>
      </c>
      <c r="R32" s="346" t="s">
        <v>903</v>
      </c>
      <c r="S32" s="342" t="s">
        <v>902</v>
      </c>
      <c r="T32" s="343">
        <v>21</v>
      </c>
      <c r="U32" s="344" t="s">
        <v>89</v>
      </c>
      <c r="V32" s="345">
        <v>18</v>
      </c>
      <c r="W32" s="358" t="s">
        <v>938</v>
      </c>
      <c r="X32" s="154"/>
    </row>
    <row r="33" spans="1:24">
      <c r="A33" s="154"/>
      <c r="B33" s="174"/>
      <c r="C33" s="301"/>
      <c r="D33" s="347" t="s">
        <v>896</v>
      </c>
      <c r="E33" s="348"/>
      <c r="F33" s="349" t="s">
        <v>89</v>
      </c>
      <c r="G33" s="350"/>
      <c r="H33" s="351" t="s">
        <v>899</v>
      </c>
      <c r="I33" s="347" t="s">
        <v>898</v>
      </c>
      <c r="J33" s="348"/>
      <c r="K33" s="349" t="s">
        <v>89</v>
      </c>
      <c r="L33" s="350"/>
      <c r="M33" s="351" t="s">
        <v>948</v>
      </c>
      <c r="N33" s="347" t="s">
        <v>922</v>
      </c>
      <c r="O33" s="348"/>
      <c r="P33" s="349" t="s">
        <v>89</v>
      </c>
      <c r="Q33" s="350"/>
      <c r="R33" s="351" t="s">
        <v>895</v>
      </c>
      <c r="S33" s="347" t="s">
        <v>939</v>
      </c>
      <c r="T33" s="348"/>
      <c r="U33" s="349" t="s">
        <v>89</v>
      </c>
      <c r="V33" s="350"/>
      <c r="W33" s="359" t="s">
        <v>944</v>
      </c>
      <c r="X33" s="154"/>
    </row>
    <row r="34" spans="1:24">
      <c r="A34" s="154"/>
      <c r="B34" s="176"/>
      <c r="C34" s="300"/>
      <c r="D34" s="337">
        <f>IF(E34&gt;G34,1,0)+IF(E35&gt;G35,1,0)+IF(E36&gt;G36,1,0)</f>
        <v>2</v>
      </c>
      <c r="E34" s="338">
        <v>21</v>
      </c>
      <c r="F34" s="339" t="s">
        <v>89</v>
      </c>
      <c r="G34" s="340">
        <v>12</v>
      </c>
      <c r="H34" s="341">
        <f>IF(E34&lt;G34,1,0)+IF(E35&lt;G35,1,0)+IF(E36&lt;G36,1,0)</f>
        <v>0</v>
      </c>
      <c r="I34" s="337">
        <f t="shared" ref="I34" si="48">IF(J34&gt;L34,1,0)+IF(J35&gt;L35,1,0)+IF(J36&gt;L36,1,0)</f>
        <v>0</v>
      </c>
      <c r="J34" s="338">
        <v>17</v>
      </c>
      <c r="K34" s="339" t="s">
        <v>89</v>
      </c>
      <c r="L34" s="340">
        <v>21</v>
      </c>
      <c r="M34" s="341">
        <f t="shared" ref="M34" si="49">IF(J34&lt;L34,1,0)+IF(J35&lt;L35,1,0)+IF(J36&lt;L36,1,0)</f>
        <v>2</v>
      </c>
      <c r="N34" s="337">
        <f t="shared" ref="N34" si="50">IF(O34&gt;Q34,1,0)+IF(O35&gt;Q35,1,0)+IF(O36&gt;Q36,1,0)</f>
        <v>2</v>
      </c>
      <c r="O34" s="338">
        <v>21</v>
      </c>
      <c r="P34" s="339" t="s">
        <v>89</v>
      </c>
      <c r="Q34" s="340">
        <v>9</v>
      </c>
      <c r="R34" s="341">
        <f t="shared" ref="R34" si="51">IF(O34&lt;Q34,1,0)+IF(O35&lt;Q35,1,0)+IF(O36&lt;Q36,1,0)</f>
        <v>0</v>
      </c>
      <c r="S34" s="337">
        <f t="shared" ref="S34" si="52">IF(T34&gt;V34,1,0)+IF(T35&gt;V35,1,0)+IF(T36&gt;V36,1,0)</f>
        <v>2</v>
      </c>
      <c r="T34" s="338">
        <v>21</v>
      </c>
      <c r="U34" s="339" t="s">
        <v>89</v>
      </c>
      <c r="V34" s="340">
        <v>16</v>
      </c>
      <c r="W34" s="360">
        <f t="shared" ref="W34" si="53">IF(T34&lt;V34,1,0)+IF(T35&lt;V35,1,0)+IF(T36&lt;V36,1,0)</f>
        <v>1</v>
      </c>
      <c r="X34" s="154"/>
    </row>
    <row r="35" spans="1:24">
      <c r="A35" s="154"/>
      <c r="B35" s="174" t="s">
        <v>91</v>
      </c>
      <c r="C35" s="300"/>
      <c r="D35" s="342" t="s">
        <v>904</v>
      </c>
      <c r="E35" s="343">
        <v>21</v>
      </c>
      <c r="F35" s="344" t="s">
        <v>89</v>
      </c>
      <c r="G35" s="345">
        <v>19</v>
      </c>
      <c r="H35" s="346" t="s">
        <v>907</v>
      </c>
      <c r="I35" s="342" t="s">
        <v>906</v>
      </c>
      <c r="J35" s="343">
        <v>20</v>
      </c>
      <c r="K35" s="344" t="s">
        <v>89</v>
      </c>
      <c r="L35" s="345">
        <v>22</v>
      </c>
      <c r="M35" s="346" t="s">
        <v>905</v>
      </c>
      <c r="N35" s="342" t="s">
        <v>916</v>
      </c>
      <c r="O35" s="343">
        <v>21</v>
      </c>
      <c r="P35" s="344" t="s">
        <v>89</v>
      </c>
      <c r="Q35" s="345">
        <v>14</v>
      </c>
      <c r="R35" s="346" t="s">
        <v>911</v>
      </c>
      <c r="S35" s="342" t="s">
        <v>910</v>
      </c>
      <c r="T35" s="343">
        <v>16</v>
      </c>
      <c r="U35" s="344" t="s">
        <v>89</v>
      </c>
      <c r="V35" s="345">
        <v>21</v>
      </c>
      <c r="W35" s="358" t="s">
        <v>933</v>
      </c>
      <c r="X35" s="154"/>
    </row>
    <row r="36" spans="1:24">
      <c r="A36" s="154"/>
      <c r="B36" s="174"/>
      <c r="C36" s="300"/>
      <c r="D36" s="347" t="s">
        <v>912</v>
      </c>
      <c r="E36" s="348"/>
      <c r="F36" s="349" t="s">
        <v>89</v>
      </c>
      <c r="G36" s="350"/>
      <c r="H36" s="351" t="s">
        <v>915</v>
      </c>
      <c r="I36" s="347" t="s">
        <v>914</v>
      </c>
      <c r="J36" s="348"/>
      <c r="K36" s="349" t="s">
        <v>89</v>
      </c>
      <c r="L36" s="350"/>
      <c r="M36" s="351" t="s">
        <v>913</v>
      </c>
      <c r="N36" s="347" t="s">
        <v>908</v>
      </c>
      <c r="O36" s="348"/>
      <c r="P36" s="349" t="s">
        <v>89</v>
      </c>
      <c r="Q36" s="350"/>
      <c r="R36" s="351" t="s">
        <v>887</v>
      </c>
      <c r="S36" s="347" t="s">
        <v>918</v>
      </c>
      <c r="T36" s="348">
        <v>21</v>
      </c>
      <c r="U36" s="349" t="s">
        <v>89</v>
      </c>
      <c r="V36" s="350">
        <v>19</v>
      </c>
      <c r="W36" s="359" t="s">
        <v>917</v>
      </c>
      <c r="X36" s="154"/>
    </row>
    <row r="37" spans="1:24">
      <c r="A37" s="154"/>
      <c r="B37" s="176"/>
      <c r="C37" s="302"/>
      <c r="D37" s="337">
        <f>IF(E37&gt;G37,1,0)+IF(E38&gt;G38,1,0)+IF(E39&gt;G39,1,0)</f>
        <v>2</v>
      </c>
      <c r="E37" s="338">
        <v>21</v>
      </c>
      <c r="F37" s="339" t="s">
        <v>89</v>
      </c>
      <c r="G37" s="340">
        <v>19</v>
      </c>
      <c r="H37" s="341">
        <f>IF(E37&lt;G37,1,0)+IF(E38&lt;G38,1,0)+IF(E39&lt;G39,1,0)</f>
        <v>0</v>
      </c>
      <c r="I37" s="337">
        <f t="shared" ref="I37" si="54">IF(J37&gt;L37,1,0)+IF(J38&gt;L38,1,0)+IF(J39&gt;L39,1,0)</f>
        <v>2</v>
      </c>
      <c r="J37" s="338">
        <v>21</v>
      </c>
      <c r="K37" s="339" t="s">
        <v>89</v>
      </c>
      <c r="L37" s="340">
        <v>18</v>
      </c>
      <c r="M37" s="341">
        <f t="shared" ref="M37" si="55">IF(J37&lt;L37,1,0)+IF(J38&lt;L38,1,0)+IF(J39&lt;L39,1,0)</f>
        <v>1</v>
      </c>
      <c r="N37" s="337">
        <f t="shared" ref="N37" si="56">IF(O37&gt;Q37,1,0)+IF(O38&gt;Q38,1,0)+IF(O39&gt;Q39,1,0)</f>
        <v>1</v>
      </c>
      <c r="O37" s="338">
        <v>21</v>
      </c>
      <c r="P37" s="339" t="s">
        <v>89</v>
      </c>
      <c r="Q37" s="340">
        <v>18</v>
      </c>
      <c r="R37" s="341">
        <f t="shared" ref="R37" si="57">IF(O37&lt;Q37,1,0)+IF(O38&lt;Q38,1,0)+IF(O39&lt;Q39,1,0)</f>
        <v>2</v>
      </c>
      <c r="S37" s="337">
        <f t="shared" ref="S37" si="58">IF(T37&gt;V37,1,0)+IF(T38&gt;V38,1,0)+IF(T39&gt;V39,1,0)</f>
        <v>0</v>
      </c>
      <c r="T37" s="338">
        <v>10</v>
      </c>
      <c r="U37" s="339" t="s">
        <v>89</v>
      </c>
      <c r="V37" s="340">
        <v>21</v>
      </c>
      <c r="W37" s="360">
        <f t="shared" ref="W37" si="59">IF(T37&lt;V37,1,0)+IF(T38&lt;V38,1,0)+IF(T39&lt;V39,1,0)</f>
        <v>2</v>
      </c>
      <c r="X37" s="154"/>
    </row>
    <row r="38" spans="1:24">
      <c r="A38" s="154"/>
      <c r="B38" s="174" t="s">
        <v>92</v>
      </c>
      <c r="C38" s="300"/>
      <c r="D38" s="342" t="s">
        <v>919</v>
      </c>
      <c r="E38" s="343">
        <v>23</v>
      </c>
      <c r="F38" s="344" t="s">
        <v>89</v>
      </c>
      <c r="G38" s="345">
        <v>21</v>
      </c>
      <c r="H38" s="346" t="s">
        <v>921</v>
      </c>
      <c r="I38" s="342" t="s">
        <v>898</v>
      </c>
      <c r="J38" s="343">
        <v>17</v>
      </c>
      <c r="K38" s="344" t="s">
        <v>89</v>
      </c>
      <c r="L38" s="345">
        <v>21</v>
      </c>
      <c r="M38" s="346" t="s">
        <v>940</v>
      </c>
      <c r="N38" s="342" t="s">
        <v>943</v>
      </c>
      <c r="O38" s="343">
        <v>7</v>
      </c>
      <c r="P38" s="344" t="s">
        <v>89</v>
      </c>
      <c r="Q38" s="345">
        <v>21</v>
      </c>
      <c r="R38" s="346" t="s">
        <v>924</v>
      </c>
      <c r="S38" s="342" t="s">
        <v>923</v>
      </c>
      <c r="T38" s="343">
        <v>22</v>
      </c>
      <c r="U38" s="344" t="s">
        <v>89</v>
      </c>
      <c r="V38" s="345">
        <v>24</v>
      </c>
      <c r="W38" s="358" t="s">
        <v>901</v>
      </c>
      <c r="X38" s="154"/>
    </row>
    <row r="39" spans="1:24">
      <c r="A39" s="154"/>
      <c r="B39" s="179"/>
      <c r="C39" s="301"/>
      <c r="D39" s="347"/>
      <c r="E39" s="348"/>
      <c r="F39" s="349" t="s">
        <v>89</v>
      </c>
      <c r="G39" s="350"/>
      <c r="H39" s="351"/>
      <c r="I39" s="347"/>
      <c r="J39" s="348">
        <v>21</v>
      </c>
      <c r="K39" s="349" t="s">
        <v>89</v>
      </c>
      <c r="L39" s="350">
        <v>12</v>
      </c>
      <c r="M39" s="351"/>
      <c r="N39" s="347"/>
      <c r="O39" s="348">
        <v>10</v>
      </c>
      <c r="P39" s="349" t="s">
        <v>89</v>
      </c>
      <c r="Q39" s="350">
        <v>21</v>
      </c>
      <c r="R39" s="351"/>
      <c r="S39" s="347"/>
      <c r="T39" s="348"/>
      <c r="U39" s="349" t="s">
        <v>89</v>
      </c>
      <c r="V39" s="350"/>
      <c r="W39" s="359"/>
      <c r="X39" s="154"/>
    </row>
    <row r="40" spans="1:24">
      <c r="A40" s="154"/>
      <c r="B40" s="174"/>
      <c r="C40" s="300"/>
      <c r="D40" s="337">
        <f>IF(E40&gt;G40,1,0)+IF(E41&gt;G41,1,0)+IF(E42&gt;G42,1,0)</f>
        <v>2</v>
      </c>
      <c r="E40" s="338">
        <v>21</v>
      </c>
      <c r="F40" s="339" t="s">
        <v>89</v>
      </c>
      <c r="G40" s="340">
        <v>14</v>
      </c>
      <c r="H40" s="341">
        <f>IF(E40&lt;G40,1,0)+IF(E41&lt;G41,1,0)+IF(E42&lt;G42,1,0)</f>
        <v>0</v>
      </c>
      <c r="I40" s="337">
        <f t="shared" ref="I40" si="60">IF(J40&gt;L40,1,0)+IF(J41&gt;L41,1,0)+IF(J42&gt;L42,1,0)</f>
        <v>1</v>
      </c>
      <c r="J40" s="338">
        <v>21</v>
      </c>
      <c r="K40" s="339" t="s">
        <v>89</v>
      </c>
      <c r="L40" s="340">
        <v>19</v>
      </c>
      <c r="M40" s="341">
        <f t="shared" ref="M40" si="61">IF(J40&lt;L40,1,0)+IF(J41&lt;L41,1,0)+IF(J42&lt;L42,1,0)</f>
        <v>2</v>
      </c>
      <c r="N40" s="337">
        <f t="shared" ref="N40" si="62">IF(O40&gt;Q40,1,0)+IF(O41&gt;Q41,1,0)+IF(O42&gt;Q42,1,0)</f>
        <v>2</v>
      </c>
      <c r="O40" s="338">
        <v>21</v>
      </c>
      <c r="P40" s="339" t="s">
        <v>89</v>
      </c>
      <c r="Q40" s="340">
        <v>19</v>
      </c>
      <c r="R40" s="341">
        <f t="shared" ref="R40" si="63">IF(O40&lt;Q40,1,0)+IF(O41&lt;Q41,1,0)+IF(O42&lt;Q42,1,0)</f>
        <v>0</v>
      </c>
      <c r="S40" s="337">
        <f t="shared" ref="S40" si="64">IF(T40&gt;V40,1,0)+IF(T41&gt;V41,1,0)+IF(T42&gt;V42,1,0)</f>
        <v>2</v>
      </c>
      <c r="T40" s="338">
        <v>21</v>
      </c>
      <c r="U40" s="339" t="s">
        <v>89</v>
      </c>
      <c r="V40" s="340">
        <v>16</v>
      </c>
      <c r="W40" s="360">
        <f t="shared" ref="W40" si="65">IF(T40&lt;V40,1,0)+IF(T41&lt;V41,1,0)+IF(T42&lt;V42,1,0)</f>
        <v>1</v>
      </c>
      <c r="X40" s="154"/>
    </row>
    <row r="41" spans="1:24">
      <c r="A41" s="154"/>
      <c r="B41" s="174" t="s">
        <v>93</v>
      </c>
      <c r="C41" s="300"/>
      <c r="D41" s="342" t="s">
        <v>925</v>
      </c>
      <c r="E41" s="343">
        <v>21</v>
      </c>
      <c r="F41" s="344" t="s">
        <v>89</v>
      </c>
      <c r="G41" s="345">
        <v>14</v>
      </c>
      <c r="H41" s="346" t="s">
        <v>927</v>
      </c>
      <c r="I41" s="342" t="s">
        <v>936</v>
      </c>
      <c r="J41" s="343">
        <v>12</v>
      </c>
      <c r="K41" s="344" t="s">
        <v>89</v>
      </c>
      <c r="L41" s="345">
        <v>21</v>
      </c>
      <c r="M41" s="346" t="s">
        <v>889</v>
      </c>
      <c r="N41" s="342" t="s">
        <v>892</v>
      </c>
      <c r="O41" s="343">
        <v>21</v>
      </c>
      <c r="P41" s="344" t="s">
        <v>89</v>
      </c>
      <c r="Q41" s="345">
        <v>13</v>
      </c>
      <c r="R41" s="346" t="s">
        <v>903</v>
      </c>
      <c r="S41" s="342" t="s">
        <v>902</v>
      </c>
      <c r="T41" s="343">
        <v>17</v>
      </c>
      <c r="U41" s="344" t="s">
        <v>89</v>
      </c>
      <c r="V41" s="345">
        <v>21</v>
      </c>
      <c r="W41" s="358" t="s">
        <v>938</v>
      </c>
      <c r="X41" s="154"/>
    </row>
    <row r="42" spans="1:24">
      <c r="A42" s="154"/>
      <c r="B42" s="174"/>
      <c r="C42" s="300"/>
      <c r="D42" s="347" t="s">
        <v>904</v>
      </c>
      <c r="E42" s="348"/>
      <c r="F42" s="349" t="s">
        <v>89</v>
      </c>
      <c r="G42" s="350"/>
      <c r="H42" s="351" t="s">
        <v>929</v>
      </c>
      <c r="I42" s="347" t="s">
        <v>906</v>
      </c>
      <c r="J42" s="348">
        <v>13</v>
      </c>
      <c r="K42" s="349" t="s">
        <v>89</v>
      </c>
      <c r="L42" s="350">
        <v>21</v>
      </c>
      <c r="M42" s="351" t="s">
        <v>913</v>
      </c>
      <c r="N42" s="347" t="s">
        <v>949</v>
      </c>
      <c r="O42" s="348"/>
      <c r="P42" s="349" t="s">
        <v>89</v>
      </c>
      <c r="Q42" s="350"/>
      <c r="R42" s="351" t="s">
        <v>911</v>
      </c>
      <c r="S42" s="347" t="s">
        <v>910</v>
      </c>
      <c r="T42" s="348">
        <v>21</v>
      </c>
      <c r="U42" s="349" t="s">
        <v>89</v>
      </c>
      <c r="V42" s="350">
        <v>15</v>
      </c>
      <c r="W42" s="359" t="s">
        <v>917</v>
      </c>
      <c r="X42" s="154"/>
    </row>
    <row r="43" spans="1:24">
      <c r="A43" s="154"/>
      <c r="B43" s="176"/>
      <c r="C43" s="302"/>
      <c r="D43" s="337">
        <f>IF(E43&gt;G43,1,0)+IF(E44&gt;G44,1,0)+IF(E45&gt;G45,1,0)</f>
        <v>0</v>
      </c>
      <c r="E43" s="338">
        <v>8</v>
      </c>
      <c r="F43" s="339" t="s">
        <v>89</v>
      </c>
      <c r="G43" s="340">
        <v>21</v>
      </c>
      <c r="H43" s="341">
        <f>IF(E43&lt;G43,1,0)+IF(E44&lt;G44,1,0)+IF(E45&lt;G45,1,0)</f>
        <v>2</v>
      </c>
      <c r="I43" s="337">
        <f t="shared" ref="I43" si="66">IF(J43&gt;L43,1,0)+IF(J44&gt;L44,1,0)+IF(J45&gt;L45,1,0)</f>
        <v>2</v>
      </c>
      <c r="J43" s="338">
        <v>21</v>
      </c>
      <c r="K43" s="339" t="s">
        <v>89</v>
      </c>
      <c r="L43" s="340">
        <v>18</v>
      </c>
      <c r="M43" s="341">
        <f t="shared" ref="M43" si="67">IF(J43&lt;L43,1,0)+IF(J44&lt;L44,1,0)+IF(J45&lt;L45,1,0)</f>
        <v>1</v>
      </c>
      <c r="N43" s="337">
        <f t="shared" ref="N43" si="68">IF(O43&gt;Q43,1,0)+IF(O44&gt;Q44,1,0)+IF(O45&gt;Q45,1,0)</f>
        <v>0</v>
      </c>
      <c r="O43" s="338">
        <v>17</v>
      </c>
      <c r="P43" s="339" t="s">
        <v>89</v>
      </c>
      <c r="Q43" s="340">
        <v>21</v>
      </c>
      <c r="R43" s="341">
        <f t="shared" ref="R43" si="69">IF(O43&lt;Q43,1,0)+IF(O44&lt;Q44,1,0)+IF(O45&lt;Q45,1,0)</f>
        <v>2</v>
      </c>
      <c r="S43" s="337">
        <f t="shared" ref="S43" si="70">IF(T43&gt;V43,1,0)+IF(T44&gt;V44,1,0)+IF(T45&gt;V45,1,0)</f>
        <v>1</v>
      </c>
      <c r="T43" s="338">
        <v>21</v>
      </c>
      <c r="U43" s="339" t="s">
        <v>89</v>
      </c>
      <c r="V43" s="340">
        <v>16</v>
      </c>
      <c r="W43" s="360">
        <f t="shared" ref="W43" si="71">IF(T43&lt;V43,1,0)+IF(T44&lt;V44,1,0)+IF(T45&lt;V45,1,0)</f>
        <v>2</v>
      </c>
      <c r="X43" s="154"/>
    </row>
    <row r="44" spans="1:24">
      <c r="A44" s="154"/>
      <c r="B44" s="174" t="s">
        <v>94</v>
      </c>
      <c r="C44" s="300"/>
      <c r="D44" s="342" t="s">
        <v>896</v>
      </c>
      <c r="E44" s="343">
        <v>5</v>
      </c>
      <c r="F44" s="344" t="s">
        <v>89</v>
      </c>
      <c r="G44" s="345">
        <v>21</v>
      </c>
      <c r="H44" s="346" t="s">
        <v>891</v>
      </c>
      <c r="I44" s="342" t="s">
        <v>890</v>
      </c>
      <c r="J44" s="343">
        <v>14</v>
      </c>
      <c r="K44" s="344" t="s">
        <v>89</v>
      </c>
      <c r="L44" s="345">
        <v>21</v>
      </c>
      <c r="M44" s="346" t="s">
        <v>897</v>
      </c>
      <c r="N44" s="342" t="s">
        <v>900</v>
      </c>
      <c r="O44" s="343">
        <v>9</v>
      </c>
      <c r="P44" s="344" t="s">
        <v>89</v>
      </c>
      <c r="Q44" s="345">
        <v>21</v>
      </c>
      <c r="R44" s="346" t="s">
        <v>895</v>
      </c>
      <c r="S44" s="342" t="s">
        <v>894</v>
      </c>
      <c r="T44" s="343">
        <v>16</v>
      </c>
      <c r="U44" s="344" t="s">
        <v>89</v>
      </c>
      <c r="V44" s="345">
        <v>21</v>
      </c>
      <c r="W44" s="358" t="s">
        <v>930</v>
      </c>
      <c r="X44" s="154"/>
    </row>
    <row r="45" spans="1:24">
      <c r="A45" s="154"/>
      <c r="B45" s="179"/>
      <c r="C45" s="301"/>
      <c r="D45" s="347"/>
      <c r="E45" s="348"/>
      <c r="F45" s="349" t="s">
        <v>89</v>
      </c>
      <c r="G45" s="350"/>
      <c r="H45" s="351"/>
      <c r="I45" s="347"/>
      <c r="J45" s="348">
        <v>21</v>
      </c>
      <c r="K45" s="349" t="s">
        <v>89</v>
      </c>
      <c r="L45" s="350">
        <v>13</v>
      </c>
      <c r="M45" s="351"/>
      <c r="N45" s="347"/>
      <c r="O45" s="348"/>
      <c r="P45" s="349" t="s">
        <v>89</v>
      </c>
      <c r="Q45" s="350"/>
      <c r="R45" s="351"/>
      <c r="S45" s="347"/>
      <c r="T45" s="348">
        <v>12</v>
      </c>
      <c r="U45" s="349" t="s">
        <v>89</v>
      </c>
      <c r="V45" s="350">
        <v>21</v>
      </c>
      <c r="W45" s="359"/>
      <c r="X45" s="154"/>
    </row>
    <row r="46" spans="1:24">
      <c r="A46" s="154"/>
      <c r="B46" s="174"/>
      <c r="C46" s="300"/>
      <c r="D46" s="337">
        <f>IF(E46&gt;G46,1,0)+IF(E47&gt;G47,1,0)+IF(E48&gt;G48,1,0)</f>
        <v>0</v>
      </c>
      <c r="E46" s="338">
        <v>16</v>
      </c>
      <c r="F46" s="339" t="s">
        <v>89</v>
      </c>
      <c r="G46" s="340">
        <v>21</v>
      </c>
      <c r="H46" s="341">
        <f>IF(E46&lt;G46,1,0)+IF(E47&lt;G47,1,0)+IF(E48&lt;G48,1,0)</f>
        <v>2</v>
      </c>
      <c r="I46" s="337">
        <f t="shared" ref="I46" si="72">IF(J46&gt;L46,1,0)+IF(J47&gt;L47,1,0)+IF(J48&gt;L48,1,0)</f>
        <v>2</v>
      </c>
      <c r="J46" s="338">
        <v>21</v>
      </c>
      <c r="K46" s="339" t="s">
        <v>89</v>
      </c>
      <c r="L46" s="340">
        <v>14</v>
      </c>
      <c r="M46" s="341">
        <f t="shared" ref="M46" si="73">IF(J46&lt;L46,1,0)+IF(J47&lt;L47,1,0)+IF(J48&lt;L48,1,0)</f>
        <v>0</v>
      </c>
      <c r="N46" s="337">
        <f t="shared" ref="N46" si="74">IF(O46&gt;Q46,1,0)+IF(O47&gt;Q47,1,0)+IF(O48&gt;Q48,1,0)</f>
        <v>2</v>
      </c>
      <c r="O46" s="338">
        <v>17</v>
      </c>
      <c r="P46" s="339" t="s">
        <v>89</v>
      </c>
      <c r="Q46" s="340">
        <v>21</v>
      </c>
      <c r="R46" s="341">
        <f t="shared" ref="R46" si="75">IF(O46&lt;Q46,1,0)+IF(O47&lt;Q47,1,0)+IF(O48&lt;Q48,1,0)</f>
        <v>1</v>
      </c>
      <c r="S46" s="337">
        <f t="shared" ref="S46" si="76">IF(T46&gt;V46,1,0)+IF(T47&gt;V47,1,0)+IF(T48&gt;V48,1,0)</f>
        <v>1</v>
      </c>
      <c r="T46" s="338">
        <v>21</v>
      </c>
      <c r="U46" s="339" t="s">
        <v>89</v>
      </c>
      <c r="V46" s="340">
        <v>17</v>
      </c>
      <c r="W46" s="360">
        <f t="shared" ref="W46" si="77">IF(T46&lt;V46,1,0)+IF(T47&lt;V47,1,0)+IF(T48&lt;V48,1,0)</f>
        <v>2</v>
      </c>
      <c r="X46" s="154"/>
    </row>
    <row r="47" spans="1:24">
      <c r="A47" s="154"/>
      <c r="B47" s="174" t="s">
        <v>95</v>
      </c>
      <c r="C47" s="300"/>
      <c r="D47" s="342" t="s">
        <v>912</v>
      </c>
      <c r="E47" s="343">
        <v>14</v>
      </c>
      <c r="F47" s="344" t="s">
        <v>89</v>
      </c>
      <c r="G47" s="345">
        <v>21</v>
      </c>
      <c r="H47" s="346" t="s">
        <v>929</v>
      </c>
      <c r="I47" s="342" t="s">
        <v>914</v>
      </c>
      <c r="J47" s="343">
        <v>21</v>
      </c>
      <c r="K47" s="344" t="s">
        <v>89</v>
      </c>
      <c r="L47" s="345">
        <v>11</v>
      </c>
      <c r="M47" s="346" t="s">
        <v>932</v>
      </c>
      <c r="N47" s="342" t="s">
        <v>916</v>
      </c>
      <c r="O47" s="343">
        <v>21</v>
      </c>
      <c r="P47" s="344" t="s">
        <v>89</v>
      </c>
      <c r="Q47" s="345">
        <v>7</v>
      </c>
      <c r="R47" s="346" t="s">
        <v>887</v>
      </c>
      <c r="S47" s="342" t="s">
        <v>918</v>
      </c>
      <c r="T47" s="343">
        <v>19</v>
      </c>
      <c r="U47" s="344" t="s">
        <v>89</v>
      </c>
      <c r="V47" s="345">
        <v>21</v>
      </c>
      <c r="W47" s="358" t="s">
        <v>933</v>
      </c>
      <c r="X47" s="154"/>
    </row>
    <row r="48" spans="1:24">
      <c r="A48" s="154"/>
      <c r="B48" s="174"/>
      <c r="C48" s="300"/>
      <c r="D48" s="347"/>
      <c r="E48" s="348"/>
      <c r="F48" s="349" t="s">
        <v>89</v>
      </c>
      <c r="G48" s="350"/>
      <c r="H48" s="351"/>
      <c r="I48" s="347"/>
      <c r="J48" s="348"/>
      <c r="K48" s="349" t="s">
        <v>89</v>
      </c>
      <c r="L48" s="350"/>
      <c r="M48" s="351"/>
      <c r="N48" s="347"/>
      <c r="O48" s="348">
        <v>21</v>
      </c>
      <c r="P48" s="349" t="s">
        <v>89</v>
      </c>
      <c r="Q48" s="350">
        <v>13</v>
      </c>
      <c r="R48" s="351"/>
      <c r="S48" s="347"/>
      <c r="T48" s="348">
        <v>13</v>
      </c>
      <c r="U48" s="349" t="s">
        <v>89</v>
      </c>
      <c r="V48" s="350">
        <v>21</v>
      </c>
      <c r="W48" s="359"/>
      <c r="X48" s="154"/>
    </row>
    <row r="49" spans="1:24">
      <c r="A49" s="154"/>
      <c r="B49" s="176"/>
      <c r="C49" s="302"/>
      <c r="D49" s="337">
        <f>IF(E49&gt;G49,1,0)+IF(E50&gt;G50,1,0)+IF(E51&gt;G51,1,0)</f>
        <v>2</v>
      </c>
      <c r="E49" s="338">
        <v>21</v>
      </c>
      <c r="F49" s="339" t="s">
        <v>89</v>
      </c>
      <c r="G49" s="340">
        <v>18</v>
      </c>
      <c r="H49" s="341">
        <f>IF(E49&lt;G49,1,0)+IF(E50&lt;G50,1,0)+IF(E51&lt;G51,1,0)</f>
        <v>0</v>
      </c>
      <c r="I49" s="337">
        <f t="shared" ref="I49" si="78">IF(J49&gt;L49,1,0)+IF(J50&gt;L50,1,0)+IF(J51&gt;L51,1,0)</f>
        <v>2</v>
      </c>
      <c r="J49" s="338">
        <v>25</v>
      </c>
      <c r="K49" s="339" t="s">
        <v>89</v>
      </c>
      <c r="L49" s="340">
        <v>23</v>
      </c>
      <c r="M49" s="341">
        <f t="shared" ref="M49" si="79">IF(J49&lt;L49,1,0)+IF(J50&lt;L50,1,0)+IF(J51&lt;L51,1,0)</f>
        <v>0</v>
      </c>
      <c r="N49" s="337">
        <f t="shared" ref="N49" si="80">IF(O49&gt;Q49,1,0)+IF(O50&gt;Q50,1,0)+IF(O51&gt;Q51,1,0)</f>
        <v>2</v>
      </c>
      <c r="O49" s="338">
        <v>21</v>
      </c>
      <c r="P49" s="339" t="s">
        <v>89</v>
      </c>
      <c r="Q49" s="340">
        <v>16</v>
      </c>
      <c r="R49" s="341">
        <f t="shared" ref="R49" si="81">IF(O49&lt;Q49,1,0)+IF(O50&lt;Q50,1,0)+IF(O51&lt;Q51,1,0)</f>
        <v>0</v>
      </c>
      <c r="S49" s="337">
        <f t="shared" ref="S49" si="82">IF(T49&gt;V49,1,0)+IF(T50&gt;V50,1,0)+IF(T51&gt;V51,1,0)</f>
        <v>0</v>
      </c>
      <c r="T49" s="338">
        <v>13</v>
      </c>
      <c r="U49" s="339" t="s">
        <v>89</v>
      </c>
      <c r="V49" s="340">
        <v>21</v>
      </c>
      <c r="W49" s="360">
        <f t="shared" ref="W49" si="83">IF(T49&lt;V49,1,0)+IF(T50&lt;V50,1,0)+IF(T51&lt;V51,1,0)</f>
        <v>2</v>
      </c>
      <c r="X49" s="154"/>
    </row>
    <row r="50" spans="1:24">
      <c r="A50" s="154"/>
      <c r="B50" s="174" t="s">
        <v>96</v>
      </c>
      <c r="C50" s="300"/>
      <c r="D50" s="342" t="s">
        <v>925</v>
      </c>
      <c r="E50" s="343">
        <v>21</v>
      </c>
      <c r="F50" s="344" t="s">
        <v>89</v>
      </c>
      <c r="G50" s="345">
        <v>12</v>
      </c>
      <c r="H50" s="346" t="s">
        <v>937</v>
      </c>
      <c r="I50" s="342" t="s">
        <v>890</v>
      </c>
      <c r="J50" s="343">
        <v>24</v>
      </c>
      <c r="K50" s="344" t="s">
        <v>946</v>
      </c>
      <c r="L50" s="345">
        <v>22</v>
      </c>
      <c r="M50" s="346" t="s">
        <v>940</v>
      </c>
      <c r="N50" s="342" t="s">
        <v>892</v>
      </c>
      <c r="O50" s="343">
        <v>21</v>
      </c>
      <c r="P50" s="344" t="s">
        <v>89</v>
      </c>
      <c r="Q50" s="345">
        <v>10</v>
      </c>
      <c r="R50" s="346" t="s">
        <v>924</v>
      </c>
      <c r="S50" s="342" t="s">
        <v>950</v>
      </c>
      <c r="T50" s="343">
        <v>10</v>
      </c>
      <c r="U50" s="344" t="s">
        <v>89</v>
      </c>
      <c r="V50" s="345">
        <v>21</v>
      </c>
      <c r="W50" s="358" t="s">
        <v>901</v>
      </c>
      <c r="X50" s="154"/>
    </row>
    <row r="51" spans="1:24" ht="14.25" thickBot="1">
      <c r="A51" s="154"/>
      <c r="B51" s="193"/>
      <c r="C51" s="303"/>
      <c r="D51" s="361" t="s">
        <v>919</v>
      </c>
      <c r="E51" s="362"/>
      <c r="F51" s="363" t="s">
        <v>89</v>
      </c>
      <c r="G51" s="364"/>
      <c r="H51" s="365" t="s">
        <v>951</v>
      </c>
      <c r="I51" s="361" t="s">
        <v>926</v>
      </c>
      <c r="J51" s="362"/>
      <c r="K51" s="363" t="s">
        <v>89</v>
      </c>
      <c r="L51" s="364"/>
      <c r="M51" s="365" t="s">
        <v>897</v>
      </c>
      <c r="N51" s="361" t="s">
        <v>900</v>
      </c>
      <c r="O51" s="362"/>
      <c r="P51" s="363" t="s">
        <v>89</v>
      </c>
      <c r="Q51" s="364"/>
      <c r="R51" s="365" t="s">
        <v>928</v>
      </c>
      <c r="S51" s="361" t="s">
        <v>945</v>
      </c>
      <c r="T51" s="362"/>
      <c r="U51" s="363" t="s">
        <v>89</v>
      </c>
      <c r="V51" s="364"/>
      <c r="W51" s="366" t="s">
        <v>893</v>
      </c>
      <c r="X51" s="154"/>
    </row>
    <row r="52" spans="1:24" ht="18">
      <c r="A52" s="154"/>
      <c r="B52" s="176" t="s">
        <v>97</v>
      </c>
      <c r="C52" s="177"/>
      <c r="D52" s="180">
        <f>COUNTIF(D31:D51,2)</f>
        <v>4</v>
      </c>
      <c r="E52" s="181"/>
      <c r="F52" s="182" t="s">
        <v>89</v>
      </c>
      <c r="G52" s="183"/>
      <c r="H52" s="184">
        <f>COUNTIF(H31:H51,2)</f>
        <v>3</v>
      </c>
      <c r="I52" s="180">
        <f>COUNTIF(I31:I51,2)</f>
        <v>4</v>
      </c>
      <c r="J52" s="185"/>
      <c r="K52" s="182" t="s">
        <v>89</v>
      </c>
      <c r="L52" s="186"/>
      <c r="M52" s="187">
        <f>COUNTIF(M31:M51,2)</f>
        <v>3</v>
      </c>
      <c r="N52" s="180">
        <f>COUNTIF(N31:N51,2)</f>
        <v>4</v>
      </c>
      <c r="O52" s="181"/>
      <c r="P52" s="182" t="s">
        <v>89</v>
      </c>
      <c r="Q52" s="183"/>
      <c r="R52" s="184">
        <f>COUNTIF(R31:R51,2)</f>
        <v>3</v>
      </c>
      <c r="S52" s="180">
        <f>COUNTIF(S31:S51,2)</f>
        <v>3</v>
      </c>
      <c r="T52" s="181"/>
      <c r="U52" s="182" t="s">
        <v>89</v>
      </c>
      <c r="V52" s="183"/>
      <c r="W52" s="187">
        <f>COUNTIF(W31:W51,2)</f>
        <v>4</v>
      </c>
      <c r="X52" s="154"/>
    </row>
    <row r="53" spans="1:24" ht="18">
      <c r="A53" s="154"/>
      <c r="B53" s="174" t="s">
        <v>52</v>
      </c>
      <c r="C53" s="175"/>
      <c r="D53" s="188">
        <f>SUM(D31:D51)</f>
        <v>8</v>
      </c>
      <c r="E53" s="183"/>
      <c r="F53" s="189" t="s">
        <v>98</v>
      </c>
      <c r="G53" s="183"/>
      <c r="H53" s="190">
        <f>SUM(H31:H51)</f>
        <v>6</v>
      </c>
      <c r="I53" s="188">
        <f>SUM(I31:I51)</f>
        <v>9</v>
      </c>
      <c r="J53" s="186"/>
      <c r="K53" s="189" t="s">
        <v>98</v>
      </c>
      <c r="L53" s="186"/>
      <c r="M53" s="191">
        <f>SUM(M31:M51)</f>
        <v>8</v>
      </c>
      <c r="N53" s="188">
        <f>SUM(N31:N51)</f>
        <v>9</v>
      </c>
      <c r="O53" s="192"/>
      <c r="P53" s="189" t="s">
        <v>98</v>
      </c>
      <c r="Q53" s="192"/>
      <c r="R53" s="190">
        <f>SUM(R31:R51)</f>
        <v>7</v>
      </c>
      <c r="S53" s="188">
        <f>SUM(S31:S51)</f>
        <v>8</v>
      </c>
      <c r="T53" s="192"/>
      <c r="U53" s="189" t="s">
        <v>98</v>
      </c>
      <c r="V53" s="192"/>
      <c r="W53" s="191">
        <f>SUM(W31:W51)</f>
        <v>10</v>
      </c>
      <c r="X53" s="154"/>
    </row>
    <row r="54" spans="1:24" ht="18.75" thickBot="1">
      <c r="A54" s="154"/>
      <c r="B54" s="193" t="s">
        <v>99</v>
      </c>
      <c r="C54" s="194"/>
      <c r="D54" s="195">
        <f>SUM(E31:E51)</f>
        <v>243</v>
      </c>
      <c r="E54" s="196"/>
      <c r="F54" s="197" t="s">
        <v>98</v>
      </c>
      <c r="G54" s="198"/>
      <c r="H54" s="199">
        <f>SUM(G31:G51)</f>
        <v>255</v>
      </c>
      <c r="I54" s="195">
        <f>SUM(J31:J51)</f>
        <v>332</v>
      </c>
      <c r="J54" s="200"/>
      <c r="K54" s="197" t="s">
        <v>98</v>
      </c>
      <c r="L54" s="201"/>
      <c r="M54" s="202">
        <f>SUM(L31:L51)</f>
        <v>324</v>
      </c>
      <c r="N54" s="195">
        <f>SUM(O31:O51)</f>
        <v>285</v>
      </c>
      <c r="O54" s="203"/>
      <c r="P54" s="197" t="s">
        <v>98</v>
      </c>
      <c r="Q54" s="204"/>
      <c r="R54" s="199">
        <f>SUM(Q31:Q51)</f>
        <v>266</v>
      </c>
      <c r="S54" s="195">
        <f>SUM(T31:T51)</f>
        <v>316</v>
      </c>
      <c r="T54" s="203"/>
      <c r="U54" s="197" t="s">
        <v>98</v>
      </c>
      <c r="V54" s="204"/>
      <c r="W54" s="202">
        <f>SUM(V31:V51)</f>
        <v>347</v>
      </c>
      <c r="X54" s="154"/>
    </row>
    <row r="55" spans="1:24" ht="14.25" thickBot="1">
      <c r="A55" s="208"/>
      <c r="B55" s="205" t="s">
        <v>105</v>
      </c>
      <c r="C55" s="206"/>
      <c r="D55" s="163" t="s">
        <v>106</v>
      </c>
      <c r="E55" s="164"/>
      <c r="F55" s="164"/>
      <c r="G55" s="164"/>
      <c r="H55" s="164"/>
      <c r="I55" s="164" t="s">
        <v>107</v>
      </c>
      <c r="J55" s="164"/>
      <c r="K55" s="164"/>
      <c r="L55" s="164"/>
      <c r="M55" s="165"/>
      <c r="N55" s="163" t="s">
        <v>108</v>
      </c>
      <c r="O55" s="164"/>
      <c r="P55" s="164"/>
      <c r="Q55" s="164"/>
      <c r="R55" s="164"/>
      <c r="S55" s="164" t="s">
        <v>109</v>
      </c>
      <c r="T55" s="164"/>
      <c r="U55" s="164"/>
      <c r="V55" s="164"/>
      <c r="W55" s="165"/>
      <c r="X55" s="154"/>
    </row>
    <row r="56" spans="1:24" s="212" customFormat="1" ht="14.25" thickBot="1">
      <c r="A56" s="208"/>
      <c r="B56" s="426" t="s">
        <v>88</v>
      </c>
      <c r="C56" s="427"/>
      <c r="D56" s="166" t="str">
        <f>D30</f>
        <v>ROBINS</v>
      </c>
      <c r="E56" s="209">
        <f>IF(D78&lt;4,0,1)</f>
        <v>1</v>
      </c>
      <c r="F56" s="170"/>
      <c r="G56" s="210">
        <f>IF(H78&lt;4,0,1)</f>
        <v>0</v>
      </c>
      <c r="H56" s="209" t="str">
        <f>I30</f>
        <v>上菅田・新井バドミントンクラブ</v>
      </c>
      <c r="I56" s="211" t="str">
        <f>M30</f>
        <v>潮崎会</v>
      </c>
      <c r="J56" s="170">
        <f>IF(I78&lt;4,0,1)</f>
        <v>0</v>
      </c>
      <c r="K56" s="170"/>
      <c r="L56" s="210">
        <f>IF(M78&lt;4,0,1)</f>
        <v>1</v>
      </c>
      <c r="M56" s="171" t="str">
        <f>H30</f>
        <v>Amigo</v>
      </c>
      <c r="N56" s="211" t="str">
        <f>N30</f>
        <v>や組</v>
      </c>
      <c r="O56" s="209">
        <f>IF(N78&lt;4,0,1)</f>
        <v>1</v>
      </c>
      <c r="P56" s="170"/>
      <c r="Q56" s="210">
        <f>IF(R78&lt;4,0,1)</f>
        <v>0</v>
      </c>
      <c r="R56" s="172" t="str">
        <f>S30</f>
        <v>TURBAN SHELL</v>
      </c>
      <c r="S56" s="211" t="str">
        <f>W30</f>
        <v>まっしぐら</v>
      </c>
      <c r="T56" s="209">
        <f>IF(S78&lt;4,0,1)</f>
        <v>1</v>
      </c>
      <c r="U56" s="170"/>
      <c r="V56" s="210">
        <f>IF(W78&lt;4,0,1)</f>
        <v>0</v>
      </c>
      <c r="W56" s="173" t="str">
        <f>R30</f>
        <v>EAGLES</v>
      </c>
      <c r="X56" s="208"/>
    </row>
    <row r="57" spans="1:24">
      <c r="A57" s="154"/>
      <c r="B57" s="369"/>
      <c r="C57" s="370"/>
      <c r="D57" s="352">
        <f>IF(E57&gt;G57,1,0)+IF(E58&gt;G58,1,0)+IF(E59&gt;G59,1,0)</f>
        <v>2</v>
      </c>
      <c r="E57" s="353">
        <v>21</v>
      </c>
      <c r="F57" s="354" t="s">
        <v>89</v>
      </c>
      <c r="G57" s="355">
        <v>15</v>
      </c>
      <c r="H57" s="356">
        <f>IF(E57&lt;G57,1,0)+IF(E58&lt;G58,1,0)+IF(E59&lt;G59,1,0)</f>
        <v>0</v>
      </c>
      <c r="I57" s="352">
        <f t="shared" ref="I57" si="84">IF(J57&gt;L57,1,0)+IF(J58&gt;L58,1,0)+IF(J59&gt;L59,1,0)</f>
        <v>0</v>
      </c>
      <c r="J57" s="353">
        <v>8</v>
      </c>
      <c r="K57" s="354" t="s">
        <v>89</v>
      </c>
      <c r="L57" s="355">
        <v>21</v>
      </c>
      <c r="M57" s="356">
        <f t="shared" ref="M57" si="85">IF(J57&lt;L57,1,0)+IF(J58&lt;L58,1,0)+IF(J59&lt;L59,1,0)</f>
        <v>2</v>
      </c>
      <c r="N57" s="352">
        <f t="shared" ref="N57" si="86">IF(O57&gt;Q57,1,0)+IF(O58&gt;Q58,1,0)+IF(O59&gt;Q59,1,0)</f>
        <v>2</v>
      </c>
      <c r="O57" s="353">
        <v>21</v>
      </c>
      <c r="P57" s="354" t="s">
        <v>89</v>
      </c>
      <c r="Q57" s="355">
        <v>12</v>
      </c>
      <c r="R57" s="356">
        <f t="shared" ref="R57" si="87">IF(O57&lt;Q57,1,0)+IF(O58&lt;Q58,1,0)+IF(O59&lt;Q59,1,0)</f>
        <v>0</v>
      </c>
      <c r="S57" s="352">
        <f t="shared" ref="S57" si="88">IF(T57&gt;V57,1,0)+IF(T58&gt;V58,1,0)+IF(T59&gt;V59,1,0)</f>
        <v>2</v>
      </c>
      <c r="T57" s="353">
        <v>22</v>
      </c>
      <c r="U57" s="354" t="s">
        <v>89</v>
      </c>
      <c r="V57" s="355">
        <v>20</v>
      </c>
      <c r="W57" s="357">
        <f t="shared" ref="W57" si="89">IF(T57&lt;V57,1,0)+IF(T58&lt;V58,1,0)+IF(T59&lt;V59,1,0)</f>
        <v>0</v>
      </c>
      <c r="X57" s="154"/>
    </row>
    <row r="58" spans="1:24">
      <c r="A58" s="154"/>
      <c r="B58" s="174" t="s">
        <v>90</v>
      </c>
      <c r="C58" s="300"/>
      <c r="D58" s="342" t="s">
        <v>925</v>
      </c>
      <c r="E58" s="343">
        <v>21</v>
      </c>
      <c r="F58" s="344" t="s">
        <v>89</v>
      </c>
      <c r="G58" s="345">
        <v>17</v>
      </c>
      <c r="H58" s="346" t="s">
        <v>926</v>
      </c>
      <c r="I58" s="342" t="s">
        <v>889</v>
      </c>
      <c r="J58" s="343">
        <v>15</v>
      </c>
      <c r="K58" s="344" t="s">
        <v>89</v>
      </c>
      <c r="L58" s="345">
        <v>21</v>
      </c>
      <c r="M58" s="346" t="s">
        <v>952</v>
      </c>
      <c r="N58" s="342" t="s">
        <v>892</v>
      </c>
      <c r="O58" s="343">
        <v>21</v>
      </c>
      <c r="P58" s="344" t="s">
        <v>89</v>
      </c>
      <c r="Q58" s="345">
        <v>12</v>
      </c>
      <c r="R58" s="346" t="s">
        <v>902</v>
      </c>
      <c r="S58" s="342" t="s">
        <v>953</v>
      </c>
      <c r="T58" s="343">
        <v>21</v>
      </c>
      <c r="U58" s="344" t="s">
        <v>89</v>
      </c>
      <c r="V58" s="345">
        <v>19</v>
      </c>
      <c r="W58" s="358" t="s">
        <v>895</v>
      </c>
      <c r="X58" s="154"/>
    </row>
    <row r="59" spans="1:24">
      <c r="A59" s="154"/>
      <c r="B59" s="174"/>
      <c r="C59" s="301"/>
      <c r="D59" s="347" t="s">
        <v>896</v>
      </c>
      <c r="E59" s="348"/>
      <c r="F59" s="349" t="s">
        <v>89</v>
      </c>
      <c r="G59" s="350"/>
      <c r="H59" s="351" t="s">
        <v>954</v>
      </c>
      <c r="I59" s="347" t="s">
        <v>955</v>
      </c>
      <c r="J59" s="348"/>
      <c r="K59" s="349" t="s">
        <v>89</v>
      </c>
      <c r="L59" s="350"/>
      <c r="M59" s="351" t="s">
        <v>891</v>
      </c>
      <c r="N59" s="347" t="s">
        <v>900</v>
      </c>
      <c r="O59" s="348"/>
      <c r="P59" s="349" t="s">
        <v>89</v>
      </c>
      <c r="Q59" s="350"/>
      <c r="R59" s="351" t="s">
        <v>894</v>
      </c>
      <c r="S59" s="347" t="s">
        <v>956</v>
      </c>
      <c r="T59" s="348"/>
      <c r="U59" s="349" t="s">
        <v>89</v>
      </c>
      <c r="V59" s="350"/>
      <c r="W59" s="359" t="s">
        <v>903</v>
      </c>
      <c r="X59" s="154"/>
    </row>
    <row r="60" spans="1:24">
      <c r="A60" s="154"/>
      <c r="B60" s="176"/>
      <c r="C60" s="300"/>
      <c r="D60" s="337">
        <f>IF(E60&gt;G60,1,0)+IF(E61&gt;G61,1,0)+IF(E62&gt;G62,1,0)</f>
        <v>2</v>
      </c>
      <c r="E60" s="338">
        <v>21</v>
      </c>
      <c r="F60" s="339" t="s">
        <v>89</v>
      </c>
      <c r="G60" s="340">
        <v>17</v>
      </c>
      <c r="H60" s="341">
        <f>IF(E60&lt;G60,1,0)+IF(E61&lt;G61,1,0)+IF(E62&lt;G62,1,0)</f>
        <v>0</v>
      </c>
      <c r="I60" s="337">
        <f t="shared" ref="I60" si="90">IF(J60&gt;L60,1,0)+IF(J61&gt;L61,1,0)+IF(J62&gt;L62,1,0)</f>
        <v>2</v>
      </c>
      <c r="J60" s="338">
        <v>21</v>
      </c>
      <c r="K60" s="339" t="s">
        <v>89</v>
      </c>
      <c r="L60" s="340">
        <v>14</v>
      </c>
      <c r="M60" s="341">
        <f t="shared" ref="M60" si="91">IF(J60&lt;L60,1,0)+IF(J61&lt;L61,1,0)+IF(J62&lt;L62,1,0)</f>
        <v>0</v>
      </c>
      <c r="N60" s="337">
        <f t="shared" ref="N60" si="92">IF(O60&gt;Q60,1,0)+IF(O61&gt;Q61,1,0)+IF(O62&gt;Q62,1,0)</f>
        <v>2</v>
      </c>
      <c r="O60" s="338">
        <v>21</v>
      </c>
      <c r="P60" s="339" t="s">
        <v>89</v>
      </c>
      <c r="Q60" s="340">
        <v>18</v>
      </c>
      <c r="R60" s="341">
        <f t="shared" ref="R60" si="93">IF(O60&lt;Q60,1,0)+IF(O61&lt;Q61,1,0)+IF(O62&lt;Q62,1,0)</f>
        <v>0</v>
      </c>
      <c r="S60" s="337">
        <f t="shared" ref="S60" si="94">IF(T60&gt;V60,1,0)+IF(T61&gt;V61,1,0)+IF(T62&gt;V62,1,0)</f>
        <v>2</v>
      </c>
      <c r="T60" s="338">
        <v>21</v>
      </c>
      <c r="U60" s="339" t="s">
        <v>89</v>
      </c>
      <c r="V60" s="340">
        <v>11</v>
      </c>
      <c r="W60" s="360">
        <f t="shared" ref="W60" si="95">IF(T60&lt;V60,1,0)+IF(T61&lt;V61,1,0)+IF(T62&lt;V62,1,0)</f>
        <v>0</v>
      </c>
      <c r="X60" s="154"/>
    </row>
    <row r="61" spans="1:24">
      <c r="A61" s="154"/>
      <c r="B61" s="174" t="s">
        <v>91</v>
      </c>
      <c r="C61" s="300"/>
      <c r="D61" s="342" t="s">
        <v>957</v>
      </c>
      <c r="E61" s="343">
        <v>21</v>
      </c>
      <c r="F61" s="344" t="s">
        <v>89</v>
      </c>
      <c r="G61" s="345">
        <v>6</v>
      </c>
      <c r="H61" s="346" t="s">
        <v>914</v>
      </c>
      <c r="I61" s="342" t="s">
        <v>958</v>
      </c>
      <c r="J61" s="343">
        <v>21</v>
      </c>
      <c r="K61" s="344" t="s">
        <v>89</v>
      </c>
      <c r="L61" s="345">
        <v>19</v>
      </c>
      <c r="M61" s="346" t="s">
        <v>907</v>
      </c>
      <c r="N61" s="342" t="s">
        <v>916</v>
      </c>
      <c r="O61" s="343">
        <v>21</v>
      </c>
      <c r="P61" s="344" t="s">
        <v>89</v>
      </c>
      <c r="Q61" s="345">
        <v>10</v>
      </c>
      <c r="R61" s="346" t="s">
        <v>918</v>
      </c>
      <c r="S61" s="342" t="s">
        <v>909</v>
      </c>
      <c r="T61" s="343">
        <v>21</v>
      </c>
      <c r="U61" s="344" t="s">
        <v>89</v>
      </c>
      <c r="V61" s="345">
        <v>4</v>
      </c>
      <c r="W61" s="358" t="s">
        <v>959</v>
      </c>
      <c r="X61" s="154"/>
    </row>
    <row r="62" spans="1:24">
      <c r="A62" s="154"/>
      <c r="B62" s="174"/>
      <c r="C62" s="300"/>
      <c r="D62" s="347" t="s">
        <v>912</v>
      </c>
      <c r="E62" s="348"/>
      <c r="F62" s="349" t="s">
        <v>89</v>
      </c>
      <c r="G62" s="350"/>
      <c r="H62" s="351" t="s">
        <v>960</v>
      </c>
      <c r="I62" s="347" t="s">
        <v>913</v>
      </c>
      <c r="J62" s="348"/>
      <c r="K62" s="349" t="s">
        <v>89</v>
      </c>
      <c r="L62" s="350"/>
      <c r="M62" s="351" t="s">
        <v>915</v>
      </c>
      <c r="N62" s="347" t="s">
        <v>908</v>
      </c>
      <c r="O62" s="348"/>
      <c r="P62" s="349" t="s">
        <v>89</v>
      </c>
      <c r="Q62" s="350"/>
      <c r="R62" s="351" t="s">
        <v>961</v>
      </c>
      <c r="S62" s="347" t="s">
        <v>917</v>
      </c>
      <c r="T62" s="348"/>
      <c r="U62" s="349" t="s">
        <v>89</v>
      </c>
      <c r="V62" s="350"/>
      <c r="W62" s="359" t="s">
        <v>911</v>
      </c>
      <c r="X62" s="154"/>
    </row>
    <row r="63" spans="1:24">
      <c r="A63" s="154"/>
      <c r="B63" s="176"/>
      <c r="C63" s="302"/>
      <c r="D63" s="337">
        <f>IF(E63&gt;G63,1,0)+IF(E64&gt;G64,1,0)+IF(E65&gt;G65,1,0)</f>
        <v>2</v>
      </c>
      <c r="E63" s="338">
        <v>21</v>
      </c>
      <c r="F63" s="339" t="s">
        <v>89</v>
      </c>
      <c r="G63" s="340">
        <v>11</v>
      </c>
      <c r="H63" s="341">
        <f>IF(E63&lt;G63,1,0)+IF(E64&lt;G64,1,0)+IF(E65&lt;G65,1,0)</f>
        <v>0</v>
      </c>
      <c r="I63" s="337">
        <f t="shared" ref="I63" si="96">IF(J63&gt;L63,1,0)+IF(J64&gt;L64,1,0)+IF(J65&gt;L65,1,0)</f>
        <v>2</v>
      </c>
      <c r="J63" s="338">
        <v>21</v>
      </c>
      <c r="K63" s="339" t="s">
        <v>89</v>
      </c>
      <c r="L63" s="340">
        <v>14</v>
      </c>
      <c r="M63" s="341">
        <f t="shared" ref="M63" si="97">IF(J63&lt;L63,1,0)+IF(J64&lt;L64,1,0)+IF(J65&lt;L65,1,0)</f>
        <v>0</v>
      </c>
      <c r="N63" s="337">
        <f t="shared" ref="N63" si="98">IF(O63&gt;Q63,1,0)+IF(O64&gt;Q64,1,0)+IF(O65&gt;Q65,1,0)</f>
        <v>1</v>
      </c>
      <c r="O63" s="338">
        <v>21</v>
      </c>
      <c r="P63" s="339" t="s">
        <v>89</v>
      </c>
      <c r="Q63" s="340">
        <v>15</v>
      </c>
      <c r="R63" s="341">
        <f t="shared" ref="R63" si="99">IF(O63&lt;Q63,1,0)+IF(O64&lt;Q64,1,0)+IF(O65&lt;Q65,1,0)</f>
        <v>2</v>
      </c>
      <c r="S63" s="337">
        <f t="shared" ref="S63" si="100">IF(T63&gt;V63,1,0)+IF(T64&gt;V64,1,0)+IF(T65&gt;V65,1,0)</f>
        <v>2</v>
      </c>
      <c r="T63" s="338">
        <v>21</v>
      </c>
      <c r="U63" s="339" t="s">
        <v>89</v>
      </c>
      <c r="V63" s="340">
        <v>13</v>
      </c>
      <c r="W63" s="360">
        <f t="shared" ref="W63" si="101">IF(T63&lt;V63,1,0)+IF(T64&lt;V64,1,0)+IF(T65&lt;V65,1,0)</f>
        <v>0</v>
      </c>
      <c r="X63" s="154"/>
    </row>
    <row r="64" spans="1:24">
      <c r="A64" s="154"/>
      <c r="B64" s="174" t="s">
        <v>92</v>
      </c>
      <c r="C64" s="300"/>
      <c r="D64" s="342" t="s">
        <v>962</v>
      </c>
      <c r="E64" s="343">
        <v>21</v>
      </c>
      <c r="F64" s="344" t="s">
        <v>89</v>
      </c>
      <c r="G64" s="345">
        <v>11</v>
      </c>
      <c r="H64" s="346" t="s">
        <v>963</v>
      </c>
      <c r="I64" s="342" t="s">
        <v>897</v>
      </c>
      <c r="J64" s="343">
        <v>21</v>
      </c>
      <c r="K64" s="344" t="s">
        <v>89</v>
      </c>
      <c r="L64" s="345">
        <v>14</v>
      </c>
      <c r="M64" s="346" t="s">
        <v>964</v>
      </c>
      <c r="N64" s="342" t="s">
        <v>922</v>
      </c>
      <c r="O64" s="343">
        <v>19</v>
      </c>
      <c r="P64" s="344" t="s">
        <v>89</v>
      </c>
      <c r="Q64" s="345">
        <v>21</v>
      </c>
      <c r="R64" s="346" t="s">
        <v>965</v>
      </c>
      <c r="S64" s="342" t="s">
        <v>901</v>
      </c>
      <c r="T64" s="343">
        <v>21</v>
      </c>
      <c r="U64" s="344" t="s">
        <v>89</v>
      </c>
      <c r="V64" s="345">
        <v>19</v>
      </c>
      <c r="W64" s="358" t="s">
        <v>924</v>
      </c>
      <c r="X64" s="154"/>
    </row>
    <row r="65" spans="1:24">
      <c r="A65" s="154"/>
      <c r="B65" s="179"/>
      <c r="C65" s="301"/>
      <c r="D65" s="347"/>
      <c r="E65" s="348"/>
      <c r="F65" s="349" t="s">
        <v>89</v>
      </c>
      <c r="G65" s="350"/>
      <c r="H65" s="351"/>
      <c r="I65" s="347"/>
      <c r="J65" s="348"/>
      <c r="K65" s="349" t="s">
        <v>89</v>
      </c>
      <c r="L65" s="350"/>
      <c r="M65" s="351"/>
      <c r="N65" s="347"/>
      <c r="O65" s="348">
        <v>18</v>
      </c>
      <c r="P65" s="349" t="s">
        <v>89</v>
      </c>
      <c r="Q65" s="350">
        <v>21</v>
      </c>
      <c r="R65" s="351"/>
      <c r="S65" s="347"/>
      <c r="T65" s="348"/>
      <c r="U65" s="349" t="s">
        <v>89</v>
      </c>
      <c r="V65" s="350"/>
      <c r="W65" s="359"/>
      <c r="X65" s="154"/>
    </row>
    <row r="66" spans="1:24">
      <c r="A66" s="154"/>
      <c r="B66" s="174"/>
      <c r="C66" s="300"/>
      <c r="D66" s="337">
        <f>IF(E66&gt;G66,1,0)+IF(E67&gt;G67,1,0)+IF(E68&gt;G68,1,0)</f>
        <v>2</v>
      </c>
      <c r="E66" s="338">
        <v>21</v>
      </c>
      <c r="F66" s="339" t="s">
        <v>89</v>
      </c>
      <c r="G66" s="340">
        <v>6</v>
      </c>
      <c r="H66" s="341">
        <f>IF(E66&lt;G66,1,0)+IF(E67&lt;G67,1,0)+IF(E68&lt;G68,1,0)</f>
        <v>0</v>
      </c>
      <c r="I66" s="337">
        <f t="shared" ref="I66" si="102">IF(J66&gt;L66,1,0)+IF(J67&gt;L67,1,0)+IF(J68&gt;L68,1,0)</f>
        <v>0</v>
      </c>
      <c r="J66" s="338">
        <v>10</v>
      </c>
      <c r="K66" s="339" t="s">
        <v>89</v>
      </c>
      <c r="L66" s="340">
        <v>21</v>
      </c>
      <c r="M66" s="341">
        <f t="shared" ref="M66" si="103">IF(J66&lt;L66,1,0)+IF(J67&lt;L67,1,0)+IF(J68&lt;L68,1,0)</f>
        <v>2</v>
      </c>
      <c r="N66" s="337">
        <f t="shared" ref="N66" si="104">IF(O66&gt;Q66,1,0)+IF(O67&gt;Q67,1,0)+IF(O68&gt;Q68,1,0)</f>
        <v>2</v>
      </c>
      <c r="O66" s="338">
        <v>21</v>
      </c>
      <c r="P66" s="339" t="s">
        <v>89</v>
      </c>
      <c r="Q66" s="340">
        <v>17</v>
      </c>
      <c r="R66" s="341">
        <f t="shared" ref="R66" si="105">IF(O66&lt;Q66,1,0)+IF(O67&lt;Q67,1,0)+IF(O68&lt;Q68,1,0)</f>
        <v>0</v>
      </c>
      <c r="S66" s="337">
        <f t="shared" ref="S66" si="106">IF(T66&gt;V66,1,0)+IF(T67&gt;V67,1,0)+IF(T68&gt;V68,1,0)</f>
        <v>2</v>
      </c>
      <c r="T66" s="338">
        <v>17</v>
      </c>
      <c r="U66" s="339" t="s">
        <v>89</v>
      </c>
      <c r="V66" s="340">
        <v>21</v>
      </c>
      <c r="W66" s="360">
        <f t="shared" ref="W66" si="107">IF(T66&lt;V66,1,0)+IF(T67&lt;V67,1,0)+IF(T68&lt;V68,1,0)</f>
        <v>1</v>
      </c>
      <c r="X66" s="154"/>
    </row>
    <row r="67" spans="1:24">
      <c r="A67" s="154"/>
      <c r="B67" s="174" t="s">
        <v>93</v>
      </c>
      <c r="C67" s="300"/>
      <c r="D67" s="342" t="s">
        <v>925</v>
      </c>
      <c r="E67" s="343">
        <v>21</v>
      </c>
      <c r="F67" s="344" t="s">
        <v>89</v>
      </c>
      <c r="G67" s="345">
        <v>6</v>
      </c>
      <c r="H67" s="346" t="s">
        <v>947</v>
      </c>
      <c r="I67" s="342" t="s">
        <v>889</v>
      </c>
      <c r="J67" s="343">
        <v>9</v>
      </c>
      <c r="K67" s="344" t="s">
        <v>89</v>
      </c>
      <c r="L67" s="345">
        <v>21</v>
      </c>
      <c r="M67" s="346" t="s">
        <v>921</v>
      </c>
      <c r="N67" s="342" t="s">
        <v>966</v>
      </c>
      <c r="O67" s="343">
        <v>21</v>
      </c>
      <c r="P67" s="344" t="s">
        <v>89</v>
      </c>
      <c r="Q67" s="345">
        <v>11</v>
      </c>
      <c r="R67" s="346" t="s">
        <v>902</v>
      </c>
      <c r="S67" s="342" t="s">
        <v>893</v>
      </c>
      <c r="T67" s="343">
        <v>21</v>
      </c>
      <c r="U67" s="344" t="s">
        <v>89</v>
      </c>
      <c r="V67" s="345">
        <v>11</v>
      </c>
      <c r="W67" s="358" t="s">
        <v>903</v>
      </c>
      <c r="X67" s="154"/>
    </row>
    <row r="68" spans="1:24">
      <c r="A68" s="154"/>
      <c r="B68" s="174"/>
      <c r="C68" s="300"/>
      <c r="D68" s="347" t="s">
        <v>904</v>
      </c>
      <c r="E68" s="348"/>
      <c r="F68" s="349" t="s">
        <v>89</v>
      </c>
      <c r="G68" s="350"/>
      <c r="H68" s="351" t="s">
        <v>906</v>
      </c>
      <c r="I68" s="347" t="s">
        <v>958</v>
      </c>
      <c r="J68" s="348"/>
      <c r="K68" s="349" t="s">
        <v>89</v>
      </c>
      <c r="L68" s="350"/>
      <c r="M68" s="351" t="s">
        <v>929</v>
      </c>
      <c r="N68" s="347" t="s">
        <v>908</v>
      </c>
      <c r="O68" s="348"/>
      <c r="P68" s="349" t="s">
        <v>89</v>
      </c>
      <c r="Q68" s="350"/>
      <c r="R68" s="351" t="s">
        <v>910</v>
      </c>
      <c r="S68" s="347" t="s">
        <v>909</v>
      </c>
      <c r="T68" s="348">
        <v>21</v>
      </c>
      <c r="U68" s="349" t="s">
        <v>89</v>
      </c>
      <c r="V68" s="350">
        <v>19</v>
      </c>
      <c r="W68" s="359" t="s">
        <v>911</v>
      </c>
      <c r="X68" s="154"/>
    </row>
    <row r="69" spans="1:24">
      <c r="A69" s="154"/>
      <c r="B69" s="176"/>
      <c r="C69" s="302"/>
      <c r="D69" s="337">
        <f>IF(E69&gt;G69,1,0)+IF(E70&gt;G70,1,0)+IF(E71&gt;G71,1,0)</f>
        <v>2</v>
      </c>
      <c r="E69" s="338">
        <v>21</v>
      </c>
      <c r="F69" s="339" t="s">
        <v>89</v>
      </c>
      <c r="G69" s="340">
        <v>10</v>
      </c>
      <c r="H69" s="341">
        <f>IF(E69&lt;G69,1,0)+IF(E70&lt;G70,1,0)+IF(E71&lt;G71,1,0)</f>
        <v>0</v>
      </c>
      <c r="I69" s="337">
        <f t="shared" ref="I69" si="108">IF(J69&gt;L69,1,0)+IF(J70&gt;L70,1,0)+IF(J71&gt;L71,1,0)</f>
        <v>0</v>
      </c>
      <c r="J69" s="338">
        <v>8</v>
      </c>
      <c r="K69" s="339" t="s">
        <v>89</v>
      </c>
      <c r="L69" s="340">
        <v>21</v>
      </c>
      <c r="M69" s="341">
        <f t="shared" ref="M69" si="109">IF(J69&lt;L69,1,0)+IF(J70&lt;L70,1,0)+IF(J71&lt;L71,1,0)</f>
        <v>2</v>
      </c>
      <c r="N69" s="337">
        <f t="shared" ref="N69" si="110">IF(O69&gt;Q69,1,0)+IF(O70&gt;Q70,1,0)+IF(O71&gt;Q71,1,0)</f>
        <v>2</v>
      </c>
      <c r="O69" s="338">
        <v>21</v>
      </c>
      <c r="P69" s="339" t="s">
        <v>89</v>
      </c>
      <c r="Q69" s="340">
        <v>15</v>
      </c>
      <c r="R69" s="341">
        <f t="shared" ref="R69" si="111">IF(O69&lt;Q69,1,0)+IF(O70&lt;Q70,1,0)+IF(O71&lt;Q71,1,0)</f>
        <v>0</v>
      </c>
      <c r="S69" s="337">
        <f t="shared" ref="S69" si="112">IF(T69&gt;V69,1,0)+IF(T70&gt;V70,1,0)+IF(T71&gt;V71,1,0)</f>
        <v>2</v>
      </c>
      <c r="T69" s="338">
        <v>21</v>
      </c>
      <c r="U69" s="339" t="s">
        <v>89</v>
      </c>
      <c r="V69" s="340">
        <v>19</v>
      </c>
      <c r="W69" s="360">
        <f t="shared" ref="W69" si="113">IF(T69&lt;V69,1,0)+IF(T70&lt;V70,1,0)+IF(T71&lt;V71,1,0)</f>
        <v>0</v>
      </c>
      <c r="X69" s="154"/>
    </row>
    <row r="70" spans="1:24">
      <c r="A70" s="154"/>
      <c r="B70" s="174" t="s">
        <v>94</v>
      </c>
      <c r="C70" s="300"/>
      <c r="D70" s="342" t="s">
        <v>919</v>
      </c>
      <c r="E70" s="343">
        <v>21</v>
      </c>
      <c r="F70" s="344" t="s">
        <v>89</v>
      </c>
      <c r="G70" s="345">
        <v>13</v>
      </c>
      <c r="H70" s="346" t="s">
        <v>926</v>
      </c>
      <c r="I70" s="342" t="s">
        <v>967</v>
      </c>
      <c r="J70" s="343">
        <v>5</v>
      </c>
      <c r="K70" s="344" t="s">
        <v>89</v>
      </c>
      <c r="L70" s="345">
        <v>21</v>
      </c>
      <c r="M70" s="346" t="s">
        <v>891</v>
      </c>
      <c r="N70" s="342" t="s">
        <v>900</v>
      </c>
      <c r="O70" s="343">
        <v>21</v>
      </c>
      <c r="P70" s="344" t="s">
        <v>89</v>
      </c>
      <c r="Q70" s="345">
        <v>16</v>
      </c>
      <c r="R70" s="346" t="s">
        <v>923</v>
      </c>
      <c r="S70" s="342" t="s">
        <v>930</v>
      </c>
      <c r="T70" s="343">
        <v>21</v>
      </c>
      <c r="U70" s="344" t="s">
        <v>89</v>
      </c>
      <c r="V70" s="345">
        <v>13</v>
      </c>
      <c r="W70" s="358" t="s">
        <v>895</v>
      </c>
      <c r="X70" s="154"/>
    </row>
    <row r="71" spans="1:24">
      <c r="A71" s="154"/>
      <c r="B71" s="179"/>
      <c r="C71" s="301"/>
      <c r="D71" s="347"/>
      <c r="E71" s="348"/>
      <c r="F71" s="349" t="s">
        <v>89</v>
      </c>
      <c r="G71" s="350"/>
      <c r="H71" s="351"/>
      <c r="I71" s="347"/>
      <c r="J71" s="348"/>
      <c r="K71" s="349" t="s">
        <v>89</v>
      </c>
      <c r="L71" s="350"/>
      <c r="M71" s="351"/>
      <c r="N71" s="347"/>
      <c r="O71" s="348"/>
      <c r="P71" s="349" t="s">
        <v>89</v>
      </c>
      <c r="Q71" s="350"/>
      <c r="R71" s="351"/>
      <c r="S71" s="347"/>
      <c r="T71" s="348"/>
      <c r="U71" s="349" t="s">
        <v>89</v>
      </c>
      <c r="V71" s="350"/>
      <c r="W71" s="359"/>
      <c r="X71" s="154"/>
    </row>
    <row r="72" spans="1:24">
      <c r="A72" s="154"/>
      <c r="B72" s="174"/>
      <c r="C72" s="300"/>
      <c r="D72" s="337">
        <f>IF(E72&gt;G72,1,0)+IF(E73&gt;G73,1,0)+IF(E74&gt;G74,1,0)</f>
        <v>0</v>
      </c>
      <c r="E72" s="338">
        <v>15</v>
      </c>
      <c r="F72" s="339" t="s">
        <v>89</v>
      </c>
      <c r="G72" s="340">
        <v>21</v>
      </c>
      <c r="H72" s="341">
        <f>IF(E72&lt;G72,1,0)+IF(E73&lt;G73,1,0)+IF(E74&lt;G74,1,0)</f>
        <v>2</v>
      </c>
      <c r="I72" s="337">
        <f t="shared" ref="I72" si="114">IF(J72&gt;L72,1,0)+IF(J73&gt;L73,1,0)+IF(J74&gt;L74,1,0)</f>
        <v>0</v>
      </c>
      <c r="J72" s="338">
        <v>14</v>
      </c>
      <c r="K72" s="339" t="s">
        <v>89</v>
      </c>
      <c r="L72" s="340">
        <v>21</v>
      </c>
      <c r="M72" s="341">
        <f t="shared" ref="M72" si="115">IF(J72&lt;L72,1,0)+IF(J73&lt;L73,1,0)+IF(J74&lt;L74,1,0)</f>
        <v>2</v>
      </c>
      <c r="N72" s="337">
        <f t="shared" ref="N72" si="116">IF(O72&gt;Q72,1,0)+IF(O73&gt;Q73,1,0)+IF(O74&gt;Q74,1,0)</f>
        <v>2</v>
      </c>
      <c r="O72" s="338">
        <v>21</v>
      </c>
      <c r="P72" s="339" t="s">
        <v>89</v>
      </c>
      <c r="Q72" s="340">
        <v>7</v>
      </c>
      <c r="R72" s="341">
        <f t="shared" ref="R72" si="117">IF(O72&lt;Q72,1,0)+IF(O73&lt;Q73,1,0)+IF(O74&lt;Q74,1,0)</f>
        <v>0</v>
      </c>
      <c r="S72" s="337">
        <f t="shared" ref="S72" si="118">IF(T72&gt;V72,1,0)+IF(T73&gt;V73,1,0)+IF(T74&gt;V74,1,0)</f>
        <v>2</v>
      </c>
      <c r="T72" s="338">
        <v>21</v>
      </c>
      <c r="U72" s="339" t="s">
        <v>89</v>
      </c>
      <c r="V72" s="340">
        <v>11</v>
      </c>
      <c r="W72" s="360">
        <f t="shared" ref="W72" si="119">IF(T72&lt;V72,1,0)+IF(T73&lt;V73,1,0)+IF(T74&lt;V74,1,0)</f>
        <v>0</v>
      </c>
      <c r="X72" s="154"/>
    </row>
    <row r="73" spans="1:24">
      <c r="A73" s="154"/>
      <c r="B73" s="174" t="s">
        <v>95</v>
      </c>
      <c r="C73" s="300"/>
      <c r="D73" s="342" t="s">
        <v>912</v>
      </c>
      <c r="E73" s="343">
        <v>13</v>
      </c>
      <c r="F73" s="344" t="s">
        <v>89</v>
      </c>
      <c r="G73" s="345">
        <v>21</v>
      </c>
      <c r="H73" s="346" t="s">
        <v>914</v>
      </c>
      <c r="I73" s="342" t="s">
        <v>932</v>
      </c>
      <c r="J73" s="343">
        <v>9</v>
      </c>
      <c r="K73" s="344" t="s">
        <v>89</v>
      </c>
      <c r="L73" s="345">
        <v>21</v>
      </c>
      <c r="M73" s="346" t="s">
        <v>915</v>
      </c>
      <c r="N73" s="342" t="s">
        <v>968</v>
      </c>
      <c r="O73" s="343">
        <v>21</v>
      </c>
      <c r="P73" s="344" t="s">
        <v>89</v>
      </c>
      <c r="Q73" s="345">
        <v>7</v>
      </c>
      <c r="R73" s="346" t="s">
        <v>961</v>
      </c>
      <c r="S73" s="342" t="s">
        <v>917</v>
      </c>
      <c r="T73" s="343">
        <v>21</v>
      </c>
      <c r="U73" s="344" t="s">
        <v>89</v>
      </c>
      <c r="V73" s="345">
        <v>5</v>
      </c>
      <c r="W73" s="358" t="s">
        <v>959</v>
      </c>
      <c r="X73" s="154"/>
    </row>
    <row r="74" spans="1:24">
      <c r="A74" s="154"/>
      <c r="B74" s="174"/>
      <c r="C74" s="300"/>
      <c r="D74" s="347"/>
      <c r="E74" s="348"/>
      <c r="F74" s="349" t="s">
        <v>89</v>
      </c>
      <c r="G74" s="350"/>
      <c r="H74" s="351"/>
      <c r="I74" s="347"/>
      <c r="J74" s="348"/>
      <c r="K74" s="349" t="s">
        <v>89</v>
      </c>
      <c r="L74" s="350"/>
      <c r="M74" s="351"/>
      <c r="N74" s="347"/>
      <c r="O74" s="348"/>
      <c r="P74" s="349" t="s">
        <v>89</v>
      </c>
      <c r="Q74" s="350"/>
      <c r="R74" s="351"/>
      <c r="S74" s="347"/>
      <c r="T74" s="348"/>
      <c r="U74" s="349" t="s">
        <v>89</v>
      </c>
      <c r="V74" s="350"/>
      <c r="W74" s="359"/>
      <c r="X74" s="154"/>
    </row>
    <row r="75" spans="1:24">
      <c r="A75" s="154"/>
      <c r="B75" s="176"/>
      <c r="C75" s="302"/>
      <c r="D75" s="337">
        <f>IF(E75&gt;G75,1,0)+IF(E76&gt;G76,1,0)+IF(E77&gt;G77,1,0)</f>
        <v>2</v>
      </c>
      <c r="E75" s="338">
        <v>22</v>
      </c>
      <c r="F75" s="339" t="s">
        <v>89</v>
      </c>
      <c r="G75" s="340">
        <v>20</v>
      </c>
      <c r="H75" s="341">
        <f>IF(E75&lt;G75,1,0)+IF(E76&lt;G76,1,0)+IF(E77&lt;G77,1,0)</f>
        <v>1</v>
      </c>
      <c r="I75" s="337">
        <f t="shared" ref="I75" si="120">IF(J75&gt;L75,1,0)+IF(J76&gt;L76,1,0)+IF(J77&gt;L77,1,0)</f>
        <v>2</v>
      </c>
      <c r="J75" s="338">
        <v>21</v>
      </c>
      <c r="K75" s="339" t="s">
        <v>89</v>
      </c>
      <c r="L75" s="340">
        <v>16</v>
      </c>
      <c r="M75" s="341">
        <f t="shared" ref="M75" si="121">IF(J75&lt;L75,1,0)+IF(J76&lt;L76,1,0)+IF(J77&lt;L77,1,0)</f>
        <v>0</v>
      </c>
      <c r="N75" s="337">
        <f t="shared" ref="N75" si="122">IF(O75&gt;Q75,1,0)+IF(O76&gt;Q76,1,0)+IF(O77&gt;Q77,1,0)</f>
        <v>1</v>
      </c>
      <c r="O75" s="338">
        <v>21</v>
      </c>
      <c r="P75" s="339" t="s">
        <v>89</v>
      </c>
      <c r="Q75" s="340">
        <v>16</v>
      </c>
      <c r="R75" s="341">
        <f t="shared" ref="R75" si="123">IF(O75&lt;Q75,1,0)+IF(O76&lt;Q76,1,0)+IF(O77&lt;Q77,1,0)</f>
        <v>2</v>
      </c>
      <c r="S75" s="337">
        <f t="shared" ref="S75" si="124">IF(T75&gt;V75,1,0)+IF(T76&gt;V76,1,0)+IF(T77&gt;V77,1,0)</f>
        <v>2</v>
      </c>
      <c r="T75" s="338">
        <v>21</v>
      </c>
      <c r="U75" s="339" t="s">
        <v>89</v>
      </c>
      <c r="V75" s="340">
        <v>13</v>
      </c>
      <c r="W75" s="360">
        <f t="shared" ref="W75" si="125">IF(T75&lt;V75,1,0)+IF(T76&lt;V76,1,0)+IF(T77&lt;V77,1,0)</f>
        <v>0</v>
      </c>
      <c r="X75" s="154"/>
    </row>
    <row r="76" spans="1:24">
      <c r="A76" s="154"/>
      <c r="B76" s="174" t="s">
        <v>96</v>
      </c>
      <c r="C76" s="300"/>
      <c r="D76" s="342" t="s">
        <v>969</v>
      </c>
      <c r="E76" s="343">
        <v>18</v>
      </c>
      <c r="F76" s="344" t="s">
        <v>89</v>
      </c>
      <c r="G76" s="345">
        <v>21</v>
      </c>
      <c r="H76" s="346" t="s">
        <v>963</v>
      </c>
      <c r="I76" s="342" t="s">
        <v>970</v>
      </c>
      <c r="J76" s="343">
        <v>21</v>
      </c>
      <c r="K76" s="344" t="s">
        <v>89</v>
      </c>
      <c r="L76" s="345">
        <v>16</v>
      </c>
      <c r="M76" s="346" t="s">
        <v>937</v>
      </c>
      <c r="N76" s="342" t="s">
        <v>971</v>
      </c>
      <c r="O76" s="343">
        <v>17</v>
      </c>
      <c r="P76" s="344" t="s">
        <v>89</v>
      </c>
      <c r="Q76" s="345">
        <v>21</v>
      </c>
      <c r="R76" s="346" t="s">
        <v>939</v>
      </c>
      <c r="S76" s="342" t="s">
        <v>1067</v>
      </c>
      <c r="T76" s="343">
        <v>21</v>
      </c>
      <c r="U76" s="344" t="s">
        <v>89</v>
      </c>
      <c r="V76" s="345">
        <v>15</v>
      </c>
      <c r="W76" s="358" t="s">
        <v>928</v>
      </c>
      <c r="X76" s="154"/>
    </row>
    <row r="77" spans="1:24" ht="14.25" thickBot="1">
      <c r="A77" s="154"/>
      <c r="B77" s="193"/>
      <c r="C77" s="303"/>
      <c r="D77" s="361" t="s">
        <v>972</v>
      </c>
      <c r="E77" s="362">
        <v>21</v>
      </c>
      <c r="F77" s="363" t="s">
        <v>89</v>
      </c>
      <c r="G77" s="364">
        <v>19</v>
      </c>
      <c r="H77" s="365" t="s">
        <v>936</v>
      </c>
      <c r="I77" s="361" t="s">
        <v>897</v>
      </c>
      <c r="J77" s="362"/>
      <c r="K77" s="363" t="s">
        <v>89</v>
      </c>
      <c r="L77" s="364"/>
      <c r="M77" s="365" t="s">
        <v>942</v>
      </c>
      <c r="N77" s="361" t="s">
        <v>943</v>
      </c>
      <c r="O77" s="362">
        <v>15</v>
      </c>
      <c r="P77" s="363" t="s">
        <v>89</v>
      </c>
      <c r="Q77" s="364">
        <v>21</v>
      </c>
      <c r="R77" s="365" t="s">
        <v>1064</v>
      </c>
      <c r="S77" s="361" t="s">
        <v>901</v>
      </c>
      <c r="T77" s="362"/>
      <c r="U77" s="363" t="s">
        <v>89</v>
      </c>
      <c r="V77" s="364"/>
      <c r="W77" s="366" t="s">
        <v>1065</v>
      </c>
      <c r="X77" s="154"/>
    </row>
    <row r="78" spans="1:24" ht="18">
      <c r="A78" s="154"/>
      <c r="B78" s="176" t="s">
        <v>97</v>
      </c>
      <c r="C78" s="177"/>
      <c r="D78" s="180">
        <f>COUNTIF(D57:D77,2)</f>
        <v>6</v>
      </c>
      <c r="E78" s="181"/>
      <c r="F78" s="182" t="s">
        <v>89</v>
      </c>
      <c r="G78" s="183"/>
      <c r="H78" s="184">
        <f>COUNTIF(H57:H77,2)</f>
        <v>1</v>
      </c>
      <c r="I78" s="180">
        <f>COUNTIF(I57:I77,2)</f>
        <v>3</v>
      </c>
      <c r="J78" s="185"/>
      <c r="K78" s="182" t="s">
        <v>89</v>
      </c>
      <c r="L78" s="186"/>
      <c r="M78" s="187">
        <f>COUNTIF(M57:M77,2)</f>
        <v>4</v>
      </c>
      <c r="N78" s="180">
        <f>COUNTIF(N57:N77,2)</f>
        <v>5</v>
      </c>
      <c r="O78" s="181"/>
      <c r="P78" s="182" t="s">
        <v>89</v>
      </c>
      <c r="Q78" s="183"/>
      <c r="R78" s="184">
        <f>COUNTIF(R57:R77,2)</f>
        <v>2</v>
      </c>
      <c r="S78" s="180">
        <f>COUNTIF(S57:S77,2)</f>
        <v>7</v>
      </c>
      <c r="T78" s="181"/>
      <c r="U78" s="182" t="s">
        <v>89</v>
      </c>
      <c r="V78" s="183"/>
      <c r="W78" s="187">
        <f>COUNTIF(W57:W77,2)</f>
        <v>0</v>
      </c>
      <c r="X78" s="154"/>
    </row>
    <row r="79" spans="1:24" ht="18">
      <c r="A79" s="154"/>
      <c r="B79" s="174" t="s">
        <v>52</v>
      </c>
      <c r="C79" s="175"/>
      <c r="D79" s="188">
        <f>SUM(D57:D77)</f>
        <v>12</v>
      </c>
      <c r="E79" s="183"/>
      <c r="F79" s="189" t="s">
        <v>98</v>
      </c>
      <c r="G79" s="183"/>
      <c r="H79" s="190">
        <f>SUM(H57:H77)</f>
        <v>3</v>
      </c>
      <c r="I79" s="188">
        <f>SUM(I57:I77)</f>
        <v>6</v>
      </c>
      <c r="J79" s="186"/>
      <c r="K79" s="189" t="s">
        <v>98</v>
      </c>
      <c r="L79" s="186"/>
      <c r="M79" s="191">
        <f>SUM(M57:M77)</f>
        <v>8</v>
      </c>
      <c r="N79" s="188">
        <f>SUM(N57:N77)</f>
        <v>12</v>
      </c>
      <c r="O79" s="192"/>
      <c r="P79" s="189" t="s">
        <v>98</v>
      </c>
      <c r="Q79" s="192"/>
      <c r="R79" s="190">
        <f>SUM(R57:R77)</f>
        <v>4</v>
      </c>
      <c r="S79" s="188">
        <f>SUM(S57:S77)</f>
        <v>14</v>
      </c>
      <c r="T79" s="192"/>
      <c r="U79" s="189" t="s">
        <v>98</v>
      </c>
      <c r="V79" s="192"/>
      <c r="W79" s="191">
        <f>SUM(W57:W77)</f>
        <v>1</v>
      </c>
      <c r="X79" s="154"/>
    </row>
    <row r="80" spans="1:24" ht="18.75" thickBot="1">
      <c r="A80" s="154"/>
      <c r="B80" s="193" t="s">
        <v>99</v>
      </c>
      <c r="C80" s="194"/>
      <c r="D80" s="195">
        <f>SUM(E57:E77)</f>
        <v>299</v>
      </c>
      <c r="E80" s="196"/>
      <c r="F80" s="197" t="s">
        <v>98</v>
      </c>
      <c r="G80" s="198"/>
      <c r="H80" s="199">
        <f>SUM(G57:G77)</f>
        <v>214</v>
      </c>
      <c r="I80" s="195">
        <f>SUM(J57:J77)</f>
        <v>204</v>
      </c>
      <c r="J80" s="200"/>
      <c r="K80" s="197" t="s">
        <v>98</v>
      </c>
      <c r="L80" s="201"/>
      <c r="M80" s="202">
        <f>SUM(L57:L77)</f>
        <v>261</v>
      </c>
      <c r="N80" s="195">
        <f>SUM(O57:O77)</f>
        <v>321</v>
      </c>
      <c r="O80" s="203"/>
      <c r="P80" s="197" t="s">
        <v>98</v>
      </c>
      <c r="Q80" s="204"/>
      <c r="R80" s="199">
        <f>SUM(Q57:Q77)</f>
        <v>240</v>
      </c>
      <c r="S80" s="195">
        <f>SUM(T57:T77)</f>
        <v>312</v>
      </c>
      <c r="T80" s="203"/>
      <c r="U80" s="197" t="s">
        <v>98</v>
      </c>
      <c r="V80" s="204"/>
      <c r="W80" s="202">
        <f>SUM(V57:V77)</f>
        <v>213</v>
      </c>
      <c r="X80" s="154"/>
    </row>
    <row r="81" spans="1:24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154"/>
    </row>
    <row r="82" spans="1:24" ht="14.25" thickBot="1">
      <c r="A82" s="214"/>
      <c r="B82" s="214" t="s">
        <v>105</v>
      </c>
      <c r="C82" s="214"/>
      <c r="D82" s="214" t="s">
        <v>111</v>
      </c>
      <c r="E82" s="214"/>
      <c r="F82" s="214"/>
      <c r="G82" s="214"/>
      <c r="H82" s="214"/>
      <c r="I82" s="214" t="s">
        <v>112</v>
      </c>
      <c r="J82" s="214"/>
      <c r="K82" s="214"/>
      <c r="L82" s="214"/>
      <c r="M82" s="214"/>
      <c r="N82" s="215" t="s">
        <v>113</v>
      </c>
      <c r="O82" s="215"/>
      <c r="P82" s="215"/>
      <c r="Q82" s="215"/>
      <c r="R82" s="215"/>
      <c r="S82" s="215" t="s">
        <v>114</v>
      </c>
      <c r="T82" s="215"/>
      <c r="U82" s="215"/>
      <c r="V82" s="215"/>
      <c r="W82" s="262"/>
      <c r="X82" s="214"/>
    </row>
    <row r="83" spans="1:24" s="222" customFormat="1" ht="14.25" thickBot="1">
      <c r="A83" s="216"/>
      <c r="B83" s="428" t="s">
        <v>115</v>
      </c>
      <c r="C83" s="425"/>
      <c r="D83" s="217" t="str">
        <f>'H28秋-結果'!B69</f>
        <v>ROBINS</v>
      </c>
      <c r="E83" s="209">
        <f>IF(D105&lt;4,0,1)</f>
        <v>0</v>
      </c>
      <c r="F83" s="170"/>
      <c r="G83" s="210">
        <f>IF(H105&lt;4,0,1)</f>
        <v>1</v>
      </c>
      <c r="H83" s="217" t="str">
        <f>'H28秋-結果'!I69</f>
        <v>や組</v>
      </c>
      <c r="I83" s="218" t="str">
        <f>'H28秋-結果'!B71</f>
        <v>Amigo</v>
      </c>
      <c r="J83" s="170">
        <f>IF(I105&lt;4,0,1)</f>
        <v>1</v>
      </c>
      <c r="K83" s="170"/>
      <c r="L83" s="210">
        <f>IF(M105&lt;4,0,1)</f>
        <v>0</v>
      </c>
      <c r="M83" s="219" t="str">
        <f>'H28秋-結果'!I71</f>
        <v>まっしぐら</v>
      </c>
      <c r="N83" s="385" t="str">
        <f>'H28秋-結果'!B73</f>
        <v>上菅田・新井ﾊﾞﾄﾞﾐﾝﾄﾝｸﾗﾌﾞ</v>
      </c>
      <c r="O83" s="209">
        <f>IF(N105&lt;4,0,1)</f>
        <v>0</v>
      </c>
      <c r="P83" s="170"/>
      <c r="Q83" s="210">
        <f>IF(R105&lt;4,0,1)</f>
        <v>1</v>
      </c>
      <c r="R83" s="220" t="str">
        <f>'H28秋-結果'!I73</f>
        <v>TURBAN SHELL</v>
      </c>
      <c r="S83" s="218" t="str">
        <f>'H28秋-結果'!B75</f>
        <v>潮崎会</v>
      </c>
      <c r="T83" s="209">
        <f>IF(S105&lt;4,0,1)</f>
        <v>1</v>
      </c>
      <c r="U83" s="170"/>
      <c r="V83" s="210">
        <f>IF(W105&lt;4,0,1)</f>
        <v>0</v>
      </c>
      <c r="W83" s="221" t="str">
        <f>'H28秋-結果'!I75</f>
        <v>EAGLES</v>
      </c>
      <c r="X83" s="216"/>
    </row>
    <row r="84" spans="1:24">
      <c r="A84" s="214"/>
      <c r="B84" s="369"/>
      <c r="C84" s="370"/>
      <c r="D84" s="352">
        <f>IF(E84&gt;G84,1,0)+IF(E85&gt;G85,1,0)+IF(E86&gt;G86,1,0)</f>
        <v>0</v>
      </c>
      <c r="E84" s="353">
        <v>14</v>
      </c>
      <c r="F84" s="354" t="s">
        <v>89</v>
      </c>
      <c r="G84" s="355">
        <v>21</v>
      </c>
      <c r="H84" s="356">
        <f>IF(E84&lt;G84,1,0)+IF(E85&lt;G85,1,0)+IF(E86&lt;G86,1,0)</f>
        <v>2</v>
      </c>
      <c r="I84" s="352">
        <f t="shared" ref="I84" si="126">IF(J84&gt;L84,1,0)+IF(J85&gt;L85,1,0)+IF(J86&gt;L86,1,0)</f>
        <v>2</v>
      </c>
      <c r="J84" s="353">
        <v>21</v>
      </c>
      <c r="K84" s="354" t="s">
        <v>89</v>
      </c>
      <c r="L84" s="355">
        <v>17</v>
      </c>
      <c r="M84" s="356">
        <f t="shared" ref="M84" si="127">IF(J84&lt;L84,1,0)+IF(J85&lt;L85,1,0)+IF(J86&lt;L86,1,0)</f>
        <v>0</v>
      </c>
      <c r="N84" s="352">
        <f t="shared" ref="N84" si="128">IF(O84&gt;Q84,1,0)+IF(O85&gt;Q85,1,0)+IF(O86&gt;Q86,1,0)</f>
        <v>0</v>
      </c>
      <c r="O84" s="353">
        <v>19</v>
      </c>
      <c r="P84" s="354" t="s">
        <v>89</v>
      </c>
      <c r="Q84" s="355">
        <v>21</v>
      </c>
      <c r="R84" s="356">
        <f t="shared" ref="R84" si="129">IF(O84&lt;Q84,1,0)+IF(O85&lt;Q85,1,0)+IF(O86&lt;Q86,1,0)</f>
        <v>2</v>
      </c>
      <c r="S84" s="352">
        <f t="shared" ref="S84" si="130">IF(T84&gt;V84,1,0)+IF(T85&gt;V85,1,0)+IF(T86&gt;V86,1,0)</f>
        <v>2</v>
      </c>
      <c r="T84" s="353">
        <v>21</v>
      </c>
      <c r="U84" s="354" t="s">
        <v>89</v>
      </c>
      <c r="V84" s="355">
        <v>12</v>
      </c>
      <c r="W84" s="357">
        <f t="shared" ref="W84" si="131">IF(T84&lt;V84,1,0)+IF(T85&lt;V85,1,0)+IF(T86&lt;V86,1,0)</f>
        <v>1</v>
      </c>
      <c r="X84" s="214"/>
    </row>
    <row r="85" spans="1:24">
      <c r="A85" s="214"/>
      <c r="B85" s="174" t="s">
        <v>90</v>
      </c>
      <c r="C85" s="300"/>
      <c r="D85" s="342" t="s">
        <v>925</v>
      </c>
      <c r="E85" s="343">
        <v>15</v>
      </c>
      <c r="F85" s="344" t="s">
        <v>89</v>
      </c>
      <c r="G85" s="345">
        <v>21</v>
      </c>
      <c r="H85" s="346" t="s">
        <v>900</v>
      </c>
      <c r="I85" s="342" t="s">
        <v>952</v>
      </c>
      <c r="J85" s="343">
        <v>21</v>
      </c>
      <c r="K85" s="344" t="s">
        <v>89</v>
      </c>
      <c r="L85" s="345">
        <v>12</v>
      </c>
      <c r="M85" s="346" t="s">
        <v>938</v>
      </c>
      <c r="N85" s="342" t="s">
        <v>947</v>
      </c>
      <c r="O85" s="343">
        <v>12</v>
      </c>
      <c r="P85" s="344" t="s">
        <v>89</v>
      </c>
      <c r="Q85" s="345">
        <v>21</v>
      </c>
      <c r="R85" s="346" t="s">
        <v>902</v>
      </c>
      <c r="S85" s="342" t="s">
        <v>955</v>
      </c>
      <c r="T85" s="343">
        <v>19</v>
      </c>
      <c r="U85" s="344" t="s">
        <v>89</v>
      </c>
      <c r="V85" s="345">
        <v>21</v>
      </c>
      <c r="W85" s="358" t="s">
        <v>895</v>
      </c>
      <c r="X85" s="214"/>
    </row>
    <row r="86" spans="1:24">
      <c r="A86" s="214"/>
      <c r="B86" s="174"/>
      <c r="C86" s="301"/>
      <c r="D86" s="347" t="s">
        <v>919</v>
      </c>
      <c r="E86" s="348"/>
      <c r="F86" s="349" t="s">
        <v>89</v>
      </c>
      <c r="G86" s="350"/>
      <c r="H86" s="351" t="s">
        <v>892</v>
      </c>
      <c r="I86" s="347" t="s">
        <v>891</v>
      </c>
      <c r="J86" s="348"/>
      <c r="K86" s="349" t="s">
        <v>89</v>
      </c>
      <c r="L86" s="350"/>
      <c r="M86" s="351" t="s">
        <v>944</v>
      </c>
      <c r="N86" s="347" t="s">
        <v>926</v>
      </c>
      <c r="O86" s="348"/>
      <c r="P86" s="349" t="s">
        <v>89</v>
      </c>
      <c r="Q86" s="350"/>
      <c r="R86" s="351" t="s">
        <v>973</v>
      </c>
      <c r="S86" s="347" t="s">
        <v>897</v>
      </c>
      <c r="T86" s="348">
        <v>21</v>
      </c>
      <c r="U86" s="349" t="s">
        <v>89</v>
      </c>
      <c r="V86" s="350">
        <v>16</v>
      </c>
      <c r="W86" s="359" t="s">
        <v>903</v>
      </c>
      <c r="X86" s="214"/>
    </row>
    <row r="87" spans="1:24">
      <c r="A87" s="214"/>
      <c r="B87" s="176"/>
      <c r="C87" s="300"/>
      <c r="D87" s="337">
        <f>IF(E87&gt;G87,1,0)+IF(E88&gt;G88,1,0)+IF(E89&gt;G89,1,0)</f>
        <v>0</v>
      </c>
      <c r="E87" s="338">
        <v>18</v>
      </c>
      <c r="F87" s="339" t="s">
        <v>89</v>
      </c>
      <c r="G87" s="340">
        <v>21</v>
      </c>
      <c r="H87" s="341">
        <f>IF(E87&lt;G87,1,0)+IF(E88&lt;G88,1,0)+IF(E89&lt;G89,1,0)</f>
        <v>2</v>
      </c>
      <c r="I87" s="337">
        <f t="shared" ref="I87" si="132">IF(J87&gt;L87,1,0)+IF(J88&gt;L88,1,0)+IF(J89&gt;L89,1,0)</f>
        <v>2</v>
      </c>
      <c r="J87" s="338">
        <v>21</v>
      </c>
      <c r="K87" s="339" t="s">
        <v>89</v>
      </c>
      <c r="L87" s="340">
        <v>14</v>
      </c>
      <c r="M87" s="341">
        <f t="shared" ref="M87" si="133">IF(J87&lt;L87,1,0)+IF(J88&lt;L88,1,0)+IF(J89&lt;L89,1,0)</f>
        <v>1</v>
      </c>
      <c r="N87" s="337">
        <f t="shared" ref="N87" si="134">IF(O87&gt;Q87,1,0)+IF(O88&gt;Q88,1,0)+IF(O89&gt;Q89,1,0)</f>
        <v>2</v>
      </c>
      <c r="O87" s="338">
        <v>19</v>
      </c>
      <c r="P87" s="339" t="s">
        <v>89</v>
      </c>
      <c r="Q87" s="340">
        <v>21</v>
      </c>
      <c r="R87" s="341">
        <f t="shared" ref="R87" si="135">IF(O87&lt;Q87,1,0)+IF(O88&lt;Q88,1,0)+IF(O89&lt;Q89,1,0)</f>
        <v>1</v>
      </c>
      <c r="S87" s="337">
        <f t="shared" ref="S87" si="136">IF(T87&gt;V87,1,0)+IF(T88&gt;V88,1,0)+IF(T89&gt;V89,1,0)</f>
        <v>2</v>
      </c>
      <c r="T87" s="338">
        <v>21</v>
      </c>
      <c r="U87" s="339" t="s">
        <v>89</v>
      </c>
      <c r="V87" s="340">
        <v>19</v>
      </c>
      <c r="W87" s="360">
        <f t="shared" ref="W87" si="137">IF(T87&lt;V87,1,0)+IF(T88&lt;V88,1,0)+IF(T89&lt;V89,1,0)</f>
        <v>0</v>
      </c>
      <c r="X87" s="214"/>
    </row>
    <row r="88" spans="1:24">
      <c r="A88" s="214"/>
      <c r="B88" s="174" t="s">
        <v>91</v>
      </c>
      <c r="C88" s="300"/>
      <c r="D88" s="342" t="s">
        <v>904</v>
      </c>
      <c r="E88" s="343">
        <v>17</v>
      </c>
      <c r="F88" s="344" t="s">
        <v>89</v>
      </c>
      <c r="G88" s="345">
        <v>21</v>
      </c>
      <c r="H88" s="346" t="s">
        <v>916</v>
      </c>
      <c r="I88" s="342" t="s">
        <v>915</v>
      </c>
      <c r="J88" s="343">
        <v>16</v>
      </c>
      <c r="K88" s="344" t="s">
        <v>89</v>
      </c>
      <c r="L88" s="345">
        <v>21</v>
      </c>
      <c r="M88" s="346" t="s">
        <v>909</v>
      </c>
      <c r="N88" s="342" t="s">
        <v>906</v>
      </c>
      <c r="O88" s="343">
        <v>21</v>
      </c>
      <c r="P88" s="344" t="s">
        <v>89</v>
      </c>
      <c r="Q88" s="345">
        <v>16</v>
      </c>
      <c r="R88" s="346" t="s">
        <v>918</v>
      </c>
      <c r="S88" s="342" t="s">
        <v>958</v>
      </c>
      <c r="T88" s="343">
        <v>21</v>
      </c>
      <c r="U88" s="344" t="s">
        <v>89</v>
      </c>
      <c r="V88" s="345">
        <v>12</v>
      </c>
      <c r="W88" s="358" t="s">
        <v>959</v>
      </c>
      <c r="X88" s="214"/>
    </row>
    <row r="89" spans="1:24">
      <c r="A89" s="214"/>
      <c r="B89" s="174"/>
      <c r="C89" s="300"/>
      <c r="D89" s="347" t="s">
        <v>912</v>
      </c>
      <c r="E89" s="348"/>
      <c r="F89" s="349" t="s">
        <v>89</v>
      </c>
      <c r="G89" s="350"/>
      <c r="H89" s="351" t="s">
        <v>974</v>
      </c>
      <c r="I89" s="347" t="s">
        <v>929</v>
      </c>
      <c r="J89" s="348">
        <v>21</v>
      </c>
      <c r="K89" s="349" t="s">
        <v>89</v>
      </c>
      <c r="L89" s="350">
        <v>16</v>
      </c>
      <c r="M89" s="351" t="s">
        <v>917</v>
      </c>
      <c r="N89" s="347" t="s">
        <v>914</v>
      </c>
      <c r="O89" s="348">
        <v>21</v>
      </c>
      <c r="P89" s="349" t="s">
        <v>89</v>
      </c>
      <c r="Q89" s="350">
        <v>13</v>
      </c>
      <c r="R89" s="351" t="s">
        <v>961</v>
      </c>
      <c r="S89" s="347" t="s">
        <v>913</v>
      </c>
      <c r="T89" s="348"/>
      <c r="U89" s="349" t="s">
        <v>89</v>
      </c>
      <c r="V89" s="350"/>
      <c r="W89" s="359" t="s">
        <v>911</v>
      </c>
      <c r="X89" s="214"/>
    </row>
    <row r="90" spans="1:24">
      <c r="A90" s="214"/>
      <c r="B90" s="176"/>
      <c r="C90" s="302"/>
      <c r="D90" s="337">
        <f>IF(E90&gt;G90,1,0)+IF(E91&gt;G91,1,0)+IF(E92&gt;G92,1,0)</f>
        <v>2</v>
      </c>
      <c r="E90" s="338">
        <v>21</v>
      </c>
      <c r="F90" s="339" t="s">
        <v>89</v>
      </c>
      <c r="G90" s="340">
        <v>16</v>
      </c>
      <c r="H90" s="341">
        <f>IF(E90&lt;G90,1,0)+IF(E91&lt;G91,1,0)+IF(E92&lt;G92,1,0)</f>
        <v>1</v>
      </c>
      <c r="I90" s="337">
        <f t="shared" ref="I90" si="138">IF(J90&gt;L90,1,0)+IF(J91&gt;L91,1,0)+IF(J92&gt;L92,1,0)</f>
        <v>2</v>
      </c>
      <c r="J90" s="338">
        <v>21</v>
      </c>
      <c r="K90" s="339" t="s">
        <v>89</v>
      </c>
      <c r="L90" s="340">
        <v>7</v>
      </c>
      <c r="M90" s="341">
        <f t="shared" ref="M90" si="139">IF(J90&lt;L90,1,0)+IF(J91&lt;L91,1,0)+IF(J92&lt;L92,1,0)</f>
        <v>0</v>
      </c>
      <c r="N90" s="337">
        <f t="shared" ref="N90" si="140">IF(O90&gt;Q90,1,0)+IF(O91&gt;Q91,1,0)+IF(O92&gt;Q92,1,0)</f>
        <v>0</v>
      </c>
      <c r="O90" s="338">
        <v>12</v>
      </c>
      <c r="P90" s="339" t="s">
        <v>89</v>
      </c>
      <c r="Q90" s="340">
        <v>21</v>
      </c>
      <c r="R90" s="341">
        <f t="shared" ref="R90" si="141">IF(O90&lt;Q90,1,0)+IF(O91&lt;Q91,1,0)+IF(O92&lt;Q92,1,0)</f>
        <v>2</v>
      </c>
      <c r="S90" s="337">
        <f t="shared" ref="S90" si="142">IF(T90&gt;V90,1,0)+IF(T91&gt;V91,1,0)+IF(T92&gt;V92,1,0)</f>
        <v>2</v>
      </c>
      <c r="T90" s="338">
        <v>21</v>
      </c>
      <c r="U90" s="339" t="s">
        <v>89</v>
      </c>
      <c r="V90" s="340">
        <v>13</v>
      </c>
      <c r="W90" s="360">
        <f t="shared" ref="W90" si="143">IF(T90&lt;V90,1,0)+IF(T91&lt;V91,1,0)+IF(T92&lt;V92,1,0)</f>
        <v>0</v>
      </c>
      <c r="X90" s="214"/>
    </row>
    <row r="91" spans="1:24">
      <c r="A91" s="214"/>
      <c r="B91" s="174" t="s">
        <v>92</v>
      </c>
      <c r="C91" s="300"/>
      <c r="D91" s="342" t="s">
        <v>962</v>
      </c>
      <c r="E91" s="343">
        <v>19</v>
      </c>
      <c r="F91" s="344" t="s">
        <v>89</v>
      </c>
      <c r="G91" s="345">
        <v>21</v>
      </c>
      <c r="H91" s="346" t="s">
        <v>975</v>
      </c>
      <c r="I91" s="342" t="s">
        <v>891</v>
      </c>
      <c r="J91" s="343">
        <v>21</v>
      </c>
      <c r="K91" s="344" t="s">
        <v>89</v>
      </c>
      <c r="L91" s="345">
        <v>7</v>
      </c>
      <c r="M91" s="346" t="s">
        <v>901</v>
      </c>
      <c r="N91" s="342" t="s">
        <v>936</v>
      </c>
      <c r="O91" s="343">
        <v>7</v>
      </c>
      <c r="P91" s="344" t="s">
        <v>89</v>
      </c>
      <c r="Q91" s="345">
        <v>21</v>
      </c>
      <c r="R91" s="346" t="s">
        <v>976</v>
      </c>
      <c r="S91" s="342" t="s">
        <v>897</v>
      </c>
      <c r="T91" s="343">
        <v>22</v>
      </c>
      <c r="U91" s="344" t="s">
        <v>89</v>
      </c>
      <c r="V91" s="345">
        <v>20</v>
      </c>
      <c r="W91" s="358" t="s">
        <v>924</v>
      </c>
      <c r="X91" s="214"/>
    </row>
    <row r="92" spans="1:24">
      <c r="A92" s="214"/>
      <c r="B92" s="179"/>
      <c r="C92" s="301"/>
      <c r="D92" s="347"/>
      <c r="E92" s="348">
        <v>23</v>
      </c>
      <c r="F92" s="349" t="s">
        <v>89</v>
      </c>
      <c r="G92" s="350">
        <v>21</v>
      </c>
      <c r="H92" s="351"/>
      <c r="I92" s="347"/>
      <c r="J92" s="348"/>
      <c r="K92" s="349" t="s">
        <v>89</v>
      </c>
      <c r="L92" s="350"/>
      <c r="M92" s="351"/>
      <c r="N92" s="347"/>
      <c r="O92" s="348"/>
      <c r="P92" s="349" t="s">
        <v>89</v>
      </c>
      <c r="Q92" s="350"/>
      <c r="R92" s="351"/>
      <c r="S92" s="347"/>
      <c r="T92" s="348"/>
      <c r="U92" s="349" t="s">
        <v>89</v>
      </c>
      <c r="V92" s="350"/>
      <c r="W92" s="359"/>
      <c r="X92" s="214"/>
    </row>
    <row r="93" spans="1:24">
      <c r="A93" s="214"/>
      <c r="B93" s="174"/>
      <c r="C93" s="300"/>
      <c r="D93" s="337">
        <f>IF(E93&gt;G93,1,0)+IF(E94&gt;G94,1,0)+IF(E95&gt;G95,1,0)</f>
        <v>2</v>
      </c>
      <c r="E93" s="338">
        <v>17</v>
      </c>
      <c r="F93" s="339" t="s">
        <v>89</v>
      </c>
      <c r="G93" s="340">
        <v>21</v>
      </c>
      <c r="H93" s="341">
        <f>IF(E93&lt;G93,1,0)+IF(E94&lt;G94,1,0)+IF(E95&lt;G95,1,0)</f>
        <v>1</v>
      </c>
      <c r="I93" s="337">
        <f t="shared" ref="I93" si="144">IF(J93&gt;L93,1,0)+IF(J94&gt;L94,1,0)+IF(J95&gt;L95,1,0)</f>
        <v>0</v>
      </c>
      <c r="J93" s="338">
        <v>10</v>
      </c>
      <c r="K93" s="339" t="s">
        <v>89</v>
      </c>
      <c r="L93" s="340">
        <v>21</v>
      </c>
      <c r="M93" s="341">
        <f t="shared" ref="M93" si="145">IF(J93&lt;L93,1,0)+IF(J94&lt;L94,1,0)+IF(J95&lt;L95,1,0)</f>
        <v>2</v>
      </c>
      <c r="N93" s="337">
        <f t="shared" ref="N93" si="146">IF(O93&gt;Q93,1,0)+IF(O94&gt;Q94,1,0)+IF(O95&gt;Q95,1,0)</f>
        <v>1</v>
      </c>
      <c r="O93" s="338">
        <v>17</v>
      </c>
      <c r="P93" s="339" t="s">
        <v>89</v>
      </c>
      <c r="Q93" s="340">
        <v>21</v>
      </c>
      <c r="R93" s="341">
        <f t="shared" ref="R93" si="147">IF(O93&lt;Q93,1,0)+IF(O94&lt;Q94,1,0)+IF(O95&lt;Q95,1,0)</f>
        <v>2</v>
      </c>
      <c r="S93" s="337">
        <f t="shared" ref="S93" si="148">IF(T93&gt;V93,1,0)+IF(T94&gt;V94,1,0)+IF(T95&gt;V95,1,0)</f>
        <v>1</v>
      </c>
      <c r="T93" s="338">
        <v>15</v>
      </c>
      <c r="U93" s="339" t="s">
        <v>89</v>
      </c>
      <c r="V93" s="340">
        <v>21</v>
      </c>
      <c r="W93" s="360">
        <f t="shared" ref="W93" si="149">IF(T93&lt;V93,1,0)+IF(T94&lt;V94,1,0)+IF(T95&lt;V95,1,0)</f>
        <v>2</v>
      </c>
      <c r="X93" s="214"/>
    </row>
    <row r="94" spans="1:24">
      <c r="A94" s="214"/>
      <c r="B94" s="174" t="s">
        <v>93</v>
      </c>
      <c r="C94" s="300"/>
      <c r="D94" s="342" t="s">
        <v>925</v>
      </c>
      <c r="E94" s="343">
        <v>21</v>
      </c>
      <c r="F94" s="344" t="s">
        <v>89</v>
      </c>
      <c r="G94" s="345">
        <v>14</v>
      </c>
      <c r="H94" s="346" t="s">
        <v>892</v>
      </c>
      <c r="I94" s="342" t="s">
        <v>942</v>
      </c>
      <c r="J94" s="343">
        <v>18</v>
      </c>
      <c r="K94" s="344" t="s">
        <v>89</v>
      </c>
      <c r="L94" s="345">
        <v>21</v>
      </c>
      <c r="M94" s="346" t="s">
        <v>938</v>
      </c>
      <c r="N94" s="342" t="s">
        <v>926</v>
      </c>
      <c r="O94" s="343">
        <v>21</v>
      </c>
      <c r="P94" s="344" t="s">
        <v>89</v>
      </c>
      <c r="Q94" s="345">
        <v>16</v>
      </c>
      <c r="R94" s="346" t="s">
        <v>902</v>
      </c>
      <c r="S94" s="342" t="s">
        <v>889</v>
      </c>
      <c r="T94" s="343">
        <v>21</v>
      </c>
      <c r="U94" s="344" t="s">
        <v>89</v>
      </c>
      <c r="V94" s="345">
        <v>17</v>
      </c>
      <c r="W94" s="358" t="s">
        <v>903</v>
      </c>
      <c r="X94" s="214"/>
    </row>
    <row r="95" spans="1:24">
      <c r="A95" s="214"/>
      <c r="B95" s="174"/>
      <c r="C95" s="300"/>
      <c r="D95" s="347" t="s">
        <v>904</v>
      </c>
      <c r="E95" s="348">
        <v>21</v>
      </c>
      <c r="F95" s="349" t="s">
        <v>89</v>
      </c>
      <c r="G95" s="350">
        <v>16</v>
      </c>
      <c r="H95" s="351" t="s">
        <v>908</v>
      </c>
      <c r="I95" s="347" t="s">
        <v>907</v>
      </c>
      <c r="J95" s="348"/>
      <c r="K95" s="349" t="s">
        <v>89</v>
      </c>
      <c r="L95" s="350"/>
      <c r="M95" s="351" t="s">
        <v>917</v>
      </c>
      <c r="N95" s="347" t="s">
        <v>906</v>
      </c>
      <c r="O95" s="348">
        <v>8</v>
      </c>
      <c r="P95" s="349" t="s">
        <v>89</v>
      </c>
      <c r="Q95" s="350">
        <v>21</v>
      </c>
      <c r="R95" s="351" t="s">
        <v>910</v>
      </c>
      <c r="S95" s="347" t="s">
        <v>913</v>
      </c>
      <c r="T95" s="348">
        <v>12</v>
      </c>
      <c r="U95" s="349" t="s">
        <v>89</v>
      </c>
      <c r="V95" s="350">
        <v>21</v>
      </c>
      <c r="W95" s="359" t="s">
        <v>911</v>
      </c>
      <c r="X95" s="214"/>
    </row>
    <row r="96" spans="1:24">
      <c r="A96" s="214"/>
      <c r="B96" s="176"/>
      <c r="C96" s="302"/>
      <c r="D96" s="337">
        <f>IF(E96&gt;G96,1,0)+IF(E97&gt;G97,1,0)+IF(E98&gt;G98,1,0)</f>
        <v>1</v>
      </c>
      <c r="E96" s="338">
        <v>20</v>
      </c>
      <c r="F96" s="339" t="s">
        <v>89</v>
      </c>
      <c r="G96" s="340">
        <v>22</v>
      </c>
      <c r="H96" s="341">
        <f>IF(E96&lt;G96,1,0)+IF(E97&lt;G97,1,0)+IF(E98&lt;G98,1,0)</f>
        <v>2</v>
      </c>
      <c r="I96" s="337">
        <f t="shared" ref="I96" si="150">IF(J96&gt;L96,1,0)+IF(J97&gt;L97,1,0)+IF(J98&gt;L98,1,0)</f>
        <v>2</v>
      </c>
      <c r="J96" s="338">
        <v>21</v>
      </c>
      <c r="K96" s="339" t="s">
        <v>89</v>
      </c>
      <c r="L96" s="340">
        <v>9</v>
      </c>
      <c r="M96" s="341">
        <f t="shared" ref="M96" si="151">IF(J96&lt;L96,1,0)+IF(J97&lt;L97,1,0)+IF(J98&lt;L98,1,0)</f>
        <v>1</v>
      </c>
      <c r="N96" s="337">
        <f t="shared" ref="N96" si="152">IF(O96&gt;Q96,1,0)+IF(O97&gt;Q97,1,0)+IF(O98&gt;Q98,1,0)</f>
        <v>0</v>
      </c>
      <c r="O96" s="338">
        <v>13</v>
      </c>
      <c r="P96" s="339" t="s">
        <v>89</v>
      </c>
      <c r="Q96" s="340">
        <v>21</v>
      </c>
      <c r="R96" s="341">
        <f t="shared" ref="R96" si="153">IF(O96&lt;Q96,1,0)+IF(O97&lt;Q97,1,0)+IF(O98&lt;Q98,1,0)</f>
        <v>2</v>
      </c>
      <c r="S96" s="337">
        <f t="shared" ref="S96" si="154">IF(T96&gt;V96,1,0)+IF(T97&gt;V97,1,0)+IF(T98&gt;V98,1,0)</f>
        <v>2</v>
      </c>
      <c r="T96" s="338">
        <v>21</v>
      </c>
      <c r="U96" s="339" t="s">
        <v>89</v>
      </c>
      <c r="V96" s="340">
        <v>16</v>
      </c>
      <c r="W96" s="360">
        <f t="shared" ref="W96" si="155">IF(T96&lt;V96,1,0)+IF(T97&lt;V97,1,0)+IF(T98&lt;V98,1,0)</f>
        <v>0</v>
      </c>
      <c r="X96" s="214"/>
    </row>
    <row r="97" spans="1:24">
      <c r="A97" s="214"/>
      <c r="B97" s="174" t="s">
        <v>94</v>
      </c>
      <c r="C97" s="300"/>
      <c r="D97" s="342" t="s">
        <v>919</v>
      </c>
      <c r="E97" s="343">
        <v>21</v>
      </c>
      <c r="F97" s="344" t="s">
        <v>89</v>
      </c>
      <c r="G97" s="345">
        <v>15</v>
      </c>
      <c r="H97" s="346" t="s">
        <v>900</v>
      </c>
      <c r="I97" s="342" t="s">
        <v>921</v>
      </c>
      <c r="J97" s="343">
        <v>13</v>
      </c>
      <c r="K97" s="344" t="s">
        <v>89</v>
      </c>
      <c r="L97" s="345">
        <v>21</v>
      </c>
      <c r="M97" s="346" t="s">
        <v>930</v>
      </c>
      <c r="N97" s="342" t="s">
        <v>947</v>
      </c>
      <c r="O97" s="343">
        <v>8</v>
      </c>
      <c r="P97" s="344" t="s">
        <v>89</v>
      </c>
      <c r="Q97" s="345">
        <v>21</v>
      </c>
      <c r="R97" s="346" t="s">
        <v>965</v>
      </c>
      <c r="S97" s="342" t="s">
        <v>955</v>
      </c>
      <c r="T97" s="343">
        <v>21</v>
      </c>
      <c r="U97" s="344" t="s">
        <v>89</v>
      </c>
      <c r="V97" s="345">
        <v>11</v>
      </c>
      <c r="W97" s="358" t="s">
        <v>895</v>
      </c>
      <c r="X97" s="214"/>
    </row>
    <row r="98" spans="1:24">
      <c r="A98" s="214"/>
      <c r="B98" s="179"/>
      <c r="C98" s="301"/>
      <c r="D98" s="347"/>
      <c r="E98" s="348">
        <v>13</v>
      </c>
      <c r="F98" s="349" t="s">
        <v>89</v>
      </c>
      <c r="G98" s="350">
        <v>21</v>
      </c>
      <c r="H98" s="351"/>
      <c r="I98" s="347"/>
      <c r="J98" s="348">
        <v>21</v>
      </c>
      <c r="K98" s="349" t="s">
        <v>89</v>
      </c>
      <c r="L98" s="350">
        <v>8</v>
      </c>
      <c r="M98" s="351"/>
      <c r="N98" s="347"/>
      <c r="O98" s="348"/>
      <c r="P98" s="349" t="s">
        <v>89</v>
      </c>
      <c r="Q98" s="350"/>
      <c r="R98" s="351"/>
      <c r="S98" s="347"/>
      <c r="T98" s="348"/>
      <c r="U98" s="349" t="s">
        <v>89</v>
      </c>
      <c r="V98" s="350"/>
      <c r="W98" s="359"/>
      <c r="X98" s="214"/>
    </row>
    <row r="99" spans="1:24">
      <c r="A99" s="214"/>
      <c r="B99" s="174"/>
      <c r="C99" s="300"/>
      <c r="D99" s="337">
        <f>IF(E99&gt;G99,1,0)+IF(E100&gt;G100,1,0)+IF(E101&gt;G101,1,0)</f>
        <v>0</v>
      </c>
      <c r="E99" s="338">
        <v>12</v>
      </c>
      <c r="F99" s="339" t="s">
        <v>89</v>
      </c>
      <c r="G99" s="340">
        <v>21</v>
      </c>
      <c r="H99" s="341">
        <f>IF(E99&lt;G99,1,0)+IF(E100&lt;G100,1,0)+IF(E101&lt;G101,1,0)</f>
        <v>2</v>
      </c>
      <c r="I99" s="337">
        <f t="shared" ref="I99" si="156">IF(J99&gt;L99,1,0)+IF(J100&gt;L100,1,0)+IF(J101&gt;L101,1,0)</f>
        <v>2</v>
      </c>
      <c r="J99" s="338">
        <v>21</v>
      </c>
      <c r="K99" s="339" t="s">
        <v>89</v>
      </c>
      <c r="L99" s="340">
        <v>8</v>
      </c>
      <c r="M99" s="341">
        <f t="shared" ref="M99" si="157">IF(J99&lt;L99,1,0)+IF(J100&lt;L100,1,0)+IF(J101&lt;L101,1,0)</f>
        <v>0</v>
      </c>
      <c r="N99" s="337">
        <f t="shared" ref="N99" si="158">IF(O99&gt;Q99,1,0)+IF(O100&gt;Q100,1,0)+IF(O101&gt;Q101,1,0)</f>
        <v>2</v>
      </c>
      <c r="O99" s="338">
        <v>21</v>
      </c>
      <c r="P99" s="339" t="s">
        <v>89</v>
      </c>
      <c r="Q99" s="340">
        <v>19</v>
      </c>
      <c r="R99" s="341">
        <f t="shared" ref="R99" si="159">IF(O99&lt;Q99,1,0)+IF(O100&lt;Q100,1,0)+IF(O101&lt;Q101,1,0)</f>
        <v>0</v>
      </c>
      <c r="S99" s="337">
        <f t="shared" ref="S99" si="160">IF(T99&gt;V99,1,0)+IF(T100&gt;V100,1,0)+IF(T101&gt;V101,1,0)</f>
        <v>2</v>
      </c>
      <c r="T99" s="338">
        <v>21</v>
      </c>
      <c r="U99" s="339" t="s">
        <v>89</v>
      </c>
      <c r="V99" s="340">
        <v>10</v>
      </c>
      <c r="W99" s="360">
        <f t="shared" ref="W99" si="161">IF(T99&lt;V99,1,0)+IF(T100&lt;V100,1,0)+IF(T101&lt;V101,1,0)</f>
        <v>0</v>
      </c>
      <c r="X99" s="214"/>
    </row>
    <row r="100" spans="1:24">
      <c r="A100" s="214"/>
      <c r="B100" s="174" t="s">
        <v>95</v>
      </c>
      <c r="C100" s="300"/>
      <c r="D100" s="342" t="s">
        <v>912</v>
      </c>
      <c r="E100" s="343">
        <v>8</v>
      </c>
      <c r="F100" s="344" t="s">
        <v>89</v>
      </c>
      <c r="G100" s="345">
        <v>21</v>
      </c>
      <c r="H100" s="346" t="s">
        <v>974</v>
      </c>
      <c r="I100" s="342" t="s">
        <v>929</v>
      </c>
      <c r="J100" s="343">
        <v>21</v>
      </c>
      <c r="K100" s="344" t="s">
        <v>89</v>
      </c>
      <c r="L100" s="345">
        <v>16</v>
      </c>
      <c r="M100" s="346" t="s">
        <v>909</v>
      </c>
      <c r="N100" s="342" t="s">
        <v>914</v>
      </c>
      <c r="O100" s="343">
        <v>21</v>
      </c>
      <c r="P100" s="344" t="s">
        <v>89</v>
      </c>
      <c r="Q100" s="345">
        <v>19</v>
      </c>
      <c r="R100" s="346" t="s">
        <v>918</v>
      </c>
      <c r="S100" s="342" t="s">
        <v>958</v>
      </c>
      <c r="T100" s="343">
        <v>21</v>
      </c>
      <c r="U100" s="344" t="s">
        <v>89</v>
      </c>
      <c r="V100" s="345">
        <v>10</v>
      </c>
      <c r="W100" s="358" t="s">
        <v>959</v>
      </c>
      <c r="X100" s="214"/>
    </row>
    <row r="101" spans="1:24">
      <c r="A101" s="214"/>
      <c r="B101" s="174"/>
      <c r="C101" s="300"/>
      <c r="D101" s="347"/>
      <c r="E101" s="348"/>
      <c r="F101" s="349" t="s">
        <v>89</v>
      </c>
      <c r="G101" s="350"/>
      <c r="H101" s="351"/>
      <c r="I101" s="347"/>
      <c r="J101" s="348"/>
      <c r="K101" s="349" t="s">
        <v>89</v>
      </c>
      <c r="L101" s="350"/>
      <c r="M101" s="351"/>
      <c r="N101" s="347"/>
      <c r="O101" s="348"/>
      <c r="P101" s="349" t="s">
        <v>89</v>
      </c>
      <c r="Q101" s="350"/>
      <c r="R101" s="351"/>
      <c r="S101" s="347"/>
      <c r="T101" s="348"/>
      <c r="U101" s="349" t="s">
        <v>89</v>
      </c>
      <c r="V101" s="350"/>
      <c r="W101" s="359"/>
      <c r="X101" s="214"/>
    </row>
    <row r="102" spans="1:24">
      <c r="A102" s="214"/>
      <c r="B102" s="176"/>
      <c r="C102" s="302"/>
      <c r="D102" s="337">
        <f>IF(E102&gt;G102,1,0)+IF(E103&gt;G103,1,0)+IF(E104&gt;G104,1,0)</f>
        <v>0</v>
      </c>
      <c r="E102" s="338">
        <v>12</v>
      </c>
      <c r="F102" s="339" t="s">
        <v>89</v>
      </c>
      <c r="G102" s="340">
        <v>21</v>
      </c>
      <c r="H102" s="341">
        <f>IF(E102&lt;G102,1,0)+IF(E103&lt;G103,1,0)+IF(E104&lt;G104,1,0)</f>
        <v>2</v>
      </c>
      <c r="I102" s="337">
        <f t="shared" ref="I102" si="162">IF(J102&gt;L102,1,0)+IF(J103&gt;L103,1,0)+IF(J104&gt;L104,1,0)</f>
        <v>0</v>
      </c>
      <c r="J102" s="338">
        <v>12</v>
      </c>
      <c r="K102" s="339" t="s">
        <v>89</v>
      </c>
      <c r="L102" s="340">
        <v>21</v>
      </c>
      <c r="M102" s="341">
        <f t="shared" ref="M102" si="163">IF(J102&lt;L102,1,0)+IF(J103&lt;L103,1,0)+IF(J104&lt;L104,1,0)</f>
        <v>2</v>
      </c>
      <c r="N102" s="337">
        <f t="shared" ref="N102" si="164">IF(O102&gt;Q102,1,0)+IF(O103&gt;Q103,1,0)+IF(O104&gt;Q104,1,0)</f>
        <v>0</v>
      </c>
      <c r="O102" s="338">
        <v>7</v>
      </c>
      <c r="P102" s="339" t="s">
        <v>89</v>
      </c>
      <c r="Q102" s="340">
        <v>21</v>
      </c>
      <c r="R102" s="341">
        <f t="shared" ref="R102" si="165">IF(O102&lt;Q102,1,0)+IF(O103&lt;Q103,1,0)+IF(O104&lt;Q104,1,0)</f>
        <v>2</v>
      </c>
      <c r="S102" s="337">
        <f t="shared" ref="S102" si="166">IF(T102&gt;V102,1,0)+IF(T103&gt;V103,1,0)+IF(T104&gt;V104,1,0)</f>
        <v>1</v>
      </c>
      <c r="T102" s="338">
        <v>15</v>
      </c>
      <c r="U102" s="339" t="s">
        <v>89</v>
      </c>
      <c r="V102" s="340">
        <v>21</v>
      </c>
      <c r="W102" s="360">
        <f t="shared" ref="W102" si="167">IF(T102&lt;V102,1,0)+IF(T103&lt;V103,1,0)+IF(T104&lt;V104,1,0)</f>
        <v>2</v>
      </c>
      <c r="X102" s="214"/>
    </row>
    <row r="103" spans="1:24">
      <c r="A103" s="214"/>
      <c r="B103" s="174" t="s">
        <v>96</v>
      </c>
      <c r="C103" s="300"/>
      <c r="D103" s="342" t="s">
        <v>896</v>
      </c>
      <c r="E103" s="343">
        <v>15</v>
      </c>
      <c r="F103" s="344" t="s">
        <v>89</v>
      </c>
      <c r="G103" s="345">
        <v>21</v>
      </c>
      <c r="H103" s="346" t="s">
        <v>971</v>
      </c>
      <c r="I103" s="342" t="s">
        <v>937</v>
      </c>
      <c r="J103" s="343">
        <v>12</v>
      </c>
      <c r="K103" s="344" t="s">
        <v>89</v>
      </c>
      <c r="L103" s="345">
        <v>21</v>
      </c>
      <c r="M103" s="346" t="s">
        <v>893</v>
      </c>
      <c r="N103" s="342" t="s">
        <v>963</v>
      </c>
      <c r="O103" s="343">
        <v>17</v>
      </c>
      <c r="P103" s="344" t="s">
        <v>89</v>
      </c>
      <c r="Q103" s="345">
        <v>21</v>
      </c>
      <c r="R103" s="346" t="s">
        <v>894</v>
      </c>
      <c r="S103" s="342" t="s">
        <v>889</v>
      </c>
      <c r="T103" s="343">
        <v>21</v>
      </c>
      <c r="U103" s="344" t="s">
        <v>89</v>
      </c>
      <c r="V103" s="345">
        <v>13</v>
      </c>
      <c r="W103" s="358" t="s">
        <v>928</v>
      </c>
      <c r="X103" s="214"/>
    </row>
    <row r="104" spans="1:24" ht="14.25" thickBot="1">
      <c r="A104" s="214"/>
      <c r="B104" s="193"/>
      <c r="C104" s="303"/>
      <c r="D104" s="361" t="s">
        <v>962</v>
      </c>
      <c r="E104" s="362"/>
      <c r="F104" s="363" t="s">
        <v>89</v>
      </c>
      <c r="G104" s="364"/>
      <c r="H104" s="365" t="s">
        <v>943</v>
      </c>
      <c r="I104" s="361" t="s">
        <v>964</v>
      </c>
      <c r="J104" s="362"/>
      <c r="K104" s="363" t="s">
        <v>89</v>
      </c>
      <c r="L104" s="364"/>
      <c r="M104" s="365" t="s">
        <v>901</v>
      </c>
      <c r="N104" s="361" t="s">
        <v>936</v>
      </c>
      <c r="O104" s="362"/>
      <c r="P104" s="363" t="s">
        <v>89</v>
      </c>
      <c r="Q104" s="364"/>
      <c r="R104" s="365" t="s">
        <v>1066</v>
      </c>
      <c r="S104" s="361" t="s">
        <v>977</v>
      </c>
      <c r="T104" s="362">
        <v>13</v>
      </c>
      <c r="U104" s="363" t="s">
        <v>89</v>
      </c>
      <c r="V104" s="364">
        <v>21</v>
      </c>
      <c r="W104" s="366" t="s">
        <v>924</v>
      </c>
      <c r="X104" s="214"/>
    </row>
    <row r="105" spans="1:24" ht="18">
      <c r="A105" s="214"/>
      <c r="B105" s="369" t="s">
        <v>97</v>
      </c>
      <c r="C105" s="370"/>
      <c r="D105" s="223">
        <f>COUNTIF(D84:D104,2)</f>
        <v>2</v>
      </c>
      <c r="E105" s="181"/>
      <c r="F105" s="182" t="s">
        <v>89</v>
      </c>
      <c r="G105" s="183"/>
      <c r="H105" s="184">
        <f>COUNTIF(H84:H104,2)</f>
        <v>5</v>
      </c>
      <c r="I105" s="180">
        <f>COUNTIF(I84:I104,2)</f>
        <v>5</v>
      </c>
      <c r="J105" s="185"/>
      <c r="K105" s="182" t="s">
        <v>89</v>
      </c>
      <c r="L105" s="186"/>
      <c r="M105" s="187">
        <f>COUNTIF(M84:M104,2)</f>
        <v>2</v>
      </c>
      <c r="N105" s="223">
        <f>COUNTIF(N84:N104,2)</f>
        <v>2</v>
      </c>
      <c r="O105" s="181"/>
      <c r="P105" s="182" t="s">
        <v>89</v>
      </c>
      <c r="Q105" s="183"/>
      <c r="R105" s="184">
        <f>COUNTIF(R84:R104,2)</f>
        <v>5</v>
      </c>
      <c r="S105" s="180">
        <f>COUNTIF(S84:S104,2)</f>
        <v>5</v>
      </c>
      <c r="T105" s="181"/>
      <c r="U105" s="182" t="s">
        <v>89</v>
      </c>
      <c r="V105" s="183"/>
      <c r="W105" s="187">
        <f>COUNTIF(W84:W104,2)</f>
        <v>2</v>
      </c>
      <c r="X105" s="214"/>
    </row>
    <row r="106" spans="1:24" ht="18">
      <c r="A106" s="214"/>
      <c r="B106" s="174" t="s">
        <v>52</v>
      </c>
      <c r="C106" s="300"/>
      <c r="D106" s="224">
        <f>SUM(D84:D104)</f>
        <v>5</v>
      </c>
      <c r="E106" s="183"/>
      <c r="F106" s="189" t="s">
        <v>98</v>
      </c>
      <c r="G106" s="183"/>
      <c r="H106" s="190">
        <f>SUM(H84:H104)</f>
        <v>12</v>
      </c>
      <c r="I106" s="188">
        <f>SUM(I84:I104)</f>
        <v>10</v>
      </c>
      <c r="J106" s="186"/>
      <c r="K106" s="189" t="s">
        <v>98</v>
      </c>
      <c r="L106" s="186"/>
      <c r="M106" s="191">
        <f>SUM(M84:M104)</f>
        <v>6</v>
      </c>
      <c r="N106" s="224">
        <f>SUM(N84:N104)</f>
        <v>5</v>
      </c>
      <c r="O106" s="192"/>
      <c r="P106" s="189" t="s">
        <v>98</v>
      </c>
      <c r="Q106" s="192"/>
      <c r="R106" s="190">
        <f>SUM(R84:R104)</f>
        <v>11</v>
      </c>
      <c r="S106" s="188">
        <f>SUM(S84:S104)</f>
        <v>12</v>
      </c>
      <c r="T106" s="192"/>
      <c r="U106" s="189" t="s">
        <v>98</v>
      </c>
      <c r="V106" s="192"/>
      <c r="W106" s="191">
        <f>SUM(W84:W104)</f>
        <v>5</v>
      </c>
      <c r="X106" s="214"/>
    </row>
    <row r="107" spans="1:24" ht="18.75" thickBot="1">
      <c r="A107" s="214"/>
      <c r="B107" s="193" t="s">
        <v>99</v>
      </c>
      <c r="C107" s="303"/>
      <c r="D107" s="225">
        <f>SUM(E84:E104)</f>
        <v>287</v>
      </c>
      <c r="E107" s="196"/>
      <c r="F107" s="197" t="s">
        <v>98</v>
      </c>
      <c r="G107" s="198"/>
      <c r="H107" s="199">
        <f>SUM(G84:G104)</f>
        <v>335</v>
      </c>
      <c r="I107" s="195">
        <f>SUM(J84:J104)</f>
        <v>291</v>
      </c>
      <c r="J107" s="200"/>
      <c r="K107" s="197" t="s">
        <v>98</v>
      </c>
      <c r="L107" s="201"/>
      <c r="M107" s="202">
        <f>SUM(L84:L104)</f>
        <v>240</v>
      </c>
      <c r="N107" s="225">
        <f>SUM(O84:O104)</f>
        <v>244</v>
      </c>
      <c r="O107" s="203"/>
      <c r="P107" s="197" t="s">
        <v>98</v>
      </c>
      <c r="Q107" s="204"/>
      <c r="R107" s="199">
        <f>SUM(Q84:Q104)</f>
        <v>314</v>
      </c>
      <c r="S107" s="195">
        <f>SUM(T84:T104)</f>
        <v>327</v>
      </c>
      <c r="T107" s="203"/>
      <c r="U107" s="197" t="s">
        <v>98</v>
      </c>
      <c r="V107" s="204"/>
      <c r="W107" s="202">
        <f>SUM(V84:V104)</f>
        <v>274</v>
      </c>
      <c r="X107" s="214"/>
    </row>
    <row r="108" spans="1:24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26"/>
      <c r="S108" s="214"/>
      <c r="T108" s="214"/>
      <c r="U108" s="214"/>
      <c r="V108" s="214"/>
      <c r="W108" s="226"/>
      <c r="X108" s="214"/>
    </row>
  </sheetData>
  <sheetProtection sheet="1" objects="1" scenarios="1"/>
  <mergeCells count="5">
    <mergeCell ref="B2:C2"/>
    <mergeCell ref="B4:C4"/>
    <mergeCell ref="B30:C30"/>
    <mergeCell ref="B56:C56"/>
    <mergeCell ref="B83:C83"/>
  </mergeCells>
  <phoneticPr fontId="1"/>
  <printOptions horizontalCentered="1" verticalCentered="1"/>
  <pageMargins left="0.19685039370078741" right="0.27559055118110237" top="0.39370078740157483" bottom="0.19685039370078741" header="0.51181102362204722" footer="0.51181102362204722"/>
  <pageSetup paperSize="8" scale="83" orientation="portrait" horizontalDpi="300" verticalDpi="300" r:id="rId1"/>
  <headerFooter alignWithMargins="0"/>
  <rowBreaks count="1" manualBreakCount="1">
    <brk id="81" min="1" max="2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X108"/>
  <sheetViews>
    <sheetView showGridLines="0" topLeftCell="A30" zoomScale="90" zoomScaleNormal="90" workbookViewId="0">
      <selection activeCell="J30" sqref="J30"/>
    </sheetView>
  </sheetViews>
  <sheetFormatPr defaultRowHeight="13.5"/>
  <cols>
    <col min="1" max="1" width="3.625" style="156" customWidth="1"/>
    <col min="2" max="2" width="4.5" style="156" customWidth="1"/>
    <col min="3" max="3" width="6.875" style="156" customWidth="1"/>
    <col min="4" max="4" width="15.625" style="156" customWidth="1"/>
    <col min="5" max="7" width="3.125" style="156" customWidth="1"/>
    <col min="8" max="9" width="15.625" style="156" customWidth="1"/>
    <col min="10" max="12" width="3.125" style="156" customWidth="1"/>
    <col min="13" max="13" width="15.625" style="156" customWidth="1"/>
    <col min="14" max="14" width="15.25" style="156" customWidth="1"/>
    <col min="15" max="17" width="3.125" style="156" customWidth="1"/>
    <col min="18" max="18" width="15.625" style="156" customWidth="1"/>
    <col min="19" max="19" width="15.25" style="156" customWidth="1"/>
    <col min="20" max="22" width="3.125" style="156" customWidth="1"/>
    <col min="23" max="23" width="15.625" style="156" customWidth="1"/>
    <col min="24" max="24" width="4.125" style="156" customWidth="1"/>
    <col min="25" max="256" width="9" style="156"/>
    <col min="257" max="257" width="3.625" style="156" customWidth="1"/>
    <col min="258" max="258" width="4.5" style="156" customWidth="1"/>
    <col min="259" max="259" width="6.875" style="156" customWidth="1"/>
    <col min="260" max="260" width="15.625" style="156" customWidth="1"/>
    <col min="261" max="263" width="3.125" style="156" customWidth="1"/>
    <col min="264" max="265" width="15.625" style="156" customWidth="1"/>
    <col min="266" max="268" width="3.125" style="156" customWidth="1"/>
    <col min="269" max="269" width="15.625" style="156" customWidth="1"/>
    <col min="270" max="270" width="15.25" style="156" customWidth="1"/>
    <col min="271" max="273" width="3.125" style="156" customWidth="1"/>
    <col min="274" max="274" width="15.625" style="156" customWidth="1"/>
    <col min="275" max="275" width="15.25" style="156" customWidth="1"/>
    <col min="276" max="278" width="3.125" style="156" customWidth="1"/>
    <col min="279" max="279" width="15.625" style="156" customWidth="1"/>
    <col min="280" max="280" width="4.125" style="156" customWidth="1"/>
    <col min="281" max="512" width="9" style="156"/>
    <col min="513" max="513" width="3.625" style="156" customWidth="1"/>
    <col min="514" max="514" width="4.5" style="156" customWidth="1"/>
    <col min="515" max="515" width="6.875" style="156" customWidth="1"/>
    <col min="516" max="516" width="15.625" style="156" customWidth="1"/>
    <col min="517" max="519" width="3.125" style="156" customWidth="1"/>
    <col min="520" max="521" width="15.625" style="156" customWidth="1"/>
    <col min="522" max="524" width="3.125" style="156" customWidth="1"/>
    <col min="525" max="525" width="15.625" style="156" customWidth="1"/>
    <col min="526" max="526" width="15.25" style="156" customWidth="1"/>
    <col min="527" max="529" width="3.125" style="156" customWidth="1"/>
    <col min="530" max="530" width="15.625" style="156" customWidth="1"/>
    <col min="531" max="531" width="15.25" style="156" customWidth="1"/>
    <col min="532" max="534" width="3.125" style="156" customWidth="1"/>
    <col min="535" max="535" width="15.625" style="156" customWidth="1"/>
    <col min="536" max="536" width="4.125" style="156" customWidth="1"/>
    <col min="537" max="768" width="9" style="156"/>
    <col min="769" max="769" width="3.625" style="156" customWidth="1"/>
    <col min="770" max="770" width="4.5" style="156" customWidth="1"/>
    <col min="771" max="771" width="6.875" style="156" customWidth="1"/>
    <col min="772" max="772" width="15.625" style="156" customWidth="1"/>
    <col min="773" max="775" width="3.125" style="156" customWidth="1"/>
    <col min="776" max="777" width="15.625" style="156" customWidth="1"/>
    <col min="778" max="780" width="3.125" style="156" customWidth="1"/>
    <col min="781" max="781" width="15.625" style="156" customWidth="1"/>
    <col min="782" max="782" width="15.25" style="156" customWidth="1"/>
    <col min="783" max="785" width="3.125" style="156" customWidth="1"/>
    <col min="786" max="786" width="15.625" style="156" customWidth="1"/>
    <col min="787" max="787" width="15.25" style="156" customWidth="1"/>
    <col min="788" max="790" width="3.125" style="156" customWidth="1"/>
    <col min="791" max="791" width="15.625" style="156" customWidth="1"/>
    <col min="792" max="792" width="4.125" style="156" customWidth="1"/>
    <col min="793" max="1024" width="9" style="156"/>
    <col min="1025" max="1025" width="3.625" style="156" customWidth="1"/>
    <col min="1026" max="1026" width="4.5" style="156" customWidth="1"/>
    <col min="1027" max="1027" width="6.875" style="156" customWidth="1"/>
    <col min="1028" max="1028" width="15.625" style="156" customWidth="1"/>
    <col min="1029" max="1031" width="3.125" style="156" customWidth="1"/>
    <col min="1032" max="1033" width="15.625" style="156" customWidth="1"/>
    <col min="1034" max="1036" width="3.125" style="156" customWidth="1"/>
    <col min="1037" max="1037" width="15.625" style="156" customWidth="1"/>
    <col min="1038" max="1038" width="15.25" style="156" customWidth="1"/>
    <col min="1039" max="1041" width="3.125" style="156" customWidth="1"/>
    <col min="1042" max="1042" width="15.625" style="156" customWidth="1"/>
    <col min="1043" max="1043" width="15.25" style="156" customWidth="1"/>
    <col min="1044" max="1046" width="3.125" style="156" customWidth="1"/>
    <col min="1047" max="1047" width="15.625" style="156" customWidth="1"/>
    <col min="1048" max="1048" width="4.125" style="156" customWidth="1"/>
    <col min="1049" max="1280" width="9" style="156"/>
    <col min="1281" max="1281" width="3.625" style="156" customWidth="1"/>
    <col min="1282" max="1282" width="4.5" style="156" customWidth="1"/>
    <col min="1283" max="1283" width="6.875" style="156" customWidth="1"/>
    <col min="1284" max="1284" width="15.625" style="156" customWidth="1"/>
    <col min="1285" max="1287" width="3.125" style="156" customWidth="1"/>
    <col min="1288" max="1289" width="15.625" style="156" customWidth="1"/>
    <col min="1290" max="1292" width="3.125" style="156" customWidth="1"/>
    <col min="1293" max="1293" width="15.625" style="156" customWidth="1"/>
    <col min="1294" max="1294" width="15.25" style="156" customWidth="1"/>
    <col min="1295" max="1297" width="3.125" style="156" customWidth="1"/>
    <col min="1298" max="1298" width="15.625" style="156" customWidth="1"/>
    <col min="1299" max="1299" width="15.25" style="156" customWidth="1"/>
    <col min="1300" max="1302" width="3.125" style="156" customWidth="1"/>
    <col min="1303" max="1303" width="15.625" style="156" customWidth="1"/>
    <col min="1304" max="1304" width="4.125" style="156" customWidth="1"/>
    <col min="1305" max="1536" width="9" style="156"/>
    <col min="1537" max="1537" width="3.625" style="156" customWidth="1"/>
    <col min="1538" max="1538" width="4.5" style="156" customWidth="1"/>
    <col min="1539" max="1539" width="6.875" style="156" customWidth="1"/>
    <col min="1540" max="1540" width="15.625" style="156" customWidth="1"/>
    <col min="1541" max="1543" width="3.125" style="156" customWidth="1"/>
    <col min="1544" max="1545" width="15.625" style="156" customWidth="1"/>
    <col min="1546" max="1548" width="3.125" style="156" customWidth="1"/>
    <col min="1549" max="1549" width="15.625" style="156" customWidth="1"/>
    <col min="1550" max="1550" width="15.25" style="156" customWidth="1"/>
    <col min="1551" max="1553" width="3.125" style="156" customWidth="1"/>
    <col min="1554" max="1554" width="15.625" style="156" customWidth="1"/>
    <col min="1555" max="1555" width="15.25" style="156" customWidth="1"/>
    <col min="1556" max="1558" width="3.125" style="156" customWidth="1"/>
    <col min="1559" max="1559" width="15.625" style="156" customWidth="1"/>
    <col min="1560" max="1560" width="4.125" style="156" customWidth="1"/>
    <col min="1561" max="1792" width="9" style="156"/>
    <col min="1793" max="1793" width="3.625" style="156" customWidth="1"/>
    <col min="1794" max="1794" width="4.5" style="156" customWidth="1"/>
    <col min="1795" max="1795" width="6.875" style="156" customWidth="1"/>
    <col min="1796" max="1796" width="15.625" style="156" customWidth="1"/>
    <col min="1797" max="1799" width="3.125" style="156" customWidth="1"/>
    <col min="1800" max="1801" width="15.625" style="156" customWidth="1"/>
    <col min="1802" max="1804" width="3.125" style="156" customWidth="1"/>
    <col min="1805" max="1805" width="15.625" style="156" customWidth="1"/>
    <col min="1806" max="1806" width="15.25" style="156" customWidth="1"/>
    <col min="1807" max="1809" width="3.125" style="156" customWidth="1"/>
    <col min="1810" max="1810" width="15.625" style="156" customWidth="1"/>
    <col min="1811" max="1811" width="15.25" style="156" customWidth="1"/>
    <col min="1812" max="1814" width="3.125" style="156" customWidth="1"/>
    <col min="1815" max="1815" width="15.625" style="156" customWidth="1"/>
    <col min="1816" max="1816" width="4.125" style="156" customWidth="1"/>
    <col min="1817" max="2048" width="9" style="156"/>
    <col min="2049" max="2049" width="3.625" style="156" customWidth="1"/>
    <col min="2050" max="2050" width="4.5" style="156" customWidth="1"/>
    <col min="2051" max="2051" width="6.875" style="156" customWidth="1"/>
    <col min="2052" max="2052" width="15.625" style="156" customWidth="1"/>
    <col min="2053" max="2055" width="3.125" style="156" customWidth="1"/>
    <col min="2056" max="2057" width="15.625" style="156" customWidth="1"/>
    <col min="2058" max="2060" width="3.125" style="156" customWidth="1"/>
    <col min="2061" max="2061" width="15.625" style="156" customWidth="1"/>
    <col min="2062" max="2062" width="15.25" style="156" customWidth="1"/>
    <col min="2063" max="2065" width="3.125" style="156" customWidth="1"/>
    <col min="2066" max="2066" width="15.625" style="156" customWidth="1"/>
    <col min="2067" max="2067" width="15.25" style="156" customWidth="1"/>
    <col min="2068" max="2070" width="3.125" style="156" customWidth="1"/>
    <col min="2071" max="2071" width="15.625" style="156" customWidth="1"/>
    <col min="2072" max="2072" width="4.125" style="156" customWidth="1"/>
    <col min="2073" max="2304" width="9" style="156"/>
    <col min="2305" max="2305" width="3.625" style="156" customWidth="1"/>
    <col min="2306" max="2306" width="4.5" style="156" customWidth="1"/>
    <col min="2307" max="2307" width="6.875" style="156" customWidth="1"/>
    <col min="2308" max="2308" width="15.625" style="156" customWidth="1"/>
    <col min="2309" max="2311" width="3.125" style="156" customWidth="1"/>
    <col min="2312" max="2313" width="15.625" style="156" customWidth="1"/>
    <col min="2314" max="2316" width="3.125" style="156" customWidth="1"/>
    <col min="2317" max="2317" width="15.625" style="156" customWidth="1"/>
    <col min="2318" max="2318" width="15.25" style="156" customWidth="1"/>
    <col min="2319" max="2321" width="3.125" style="156" customWidth="1"/>
    <col min="2322" max="2322" width="15.625" style="156" customWidth="1"/>
    <col min="2323" max="2323" width="15.25" style="156" customWidth="1"/>
    <col min="2324" max="2326" width="3.125" style="156" customWidth="1"/>
    <col min="2327" max="2327" width="15.625" style="156" customWidth="1"/>
    <col min="2328" max="2328" width="4.125" style="156" customWidth="1"/>
    <col min="2329" max="2560" width="9" style="156"/>
    <col min="2561" max="2561" width="3.625" style="156" customWidth="1"/>
    <col min="2562" max="2562" width="4.5" style="156" customWidth="1"/>
    <col min="2563" max="2563" width="6.875" style="156" customWidth="1"/>
    <col min="2564" max="2564" width="15.625" style="156" customWidth="1"/>
    <col min="2565" max="2567" width="3.125" style="156" customWidth="1"/>
    <col min="2568" max="2569" width="15.625" style="156" customWidth="1"/>
    <col min="2570" max="2572" width="3.125" style="156" customWidth="1"/>
    <col min="2573" max="2573" width="15.625" style="156" customWidth="1"/>
    <col min="2574" max="2574" width="15.25" style="156" customWidth="1"/>
    <col min="2575" max="2577" width="3.125" style="156" customWidth="1"/>
    <col min="2578" max="2578" width="15.625" style="156" customWidth="1"/>
    <col min="2579" max="2579" width="15.25" style="156" customWidth="1"/>
    <col min="2580" max="2582" width="3.125" style="156" customWidth="1"/>
    <col min="2583" max="2583" width="15.625" style="156" customWidth="1"/>
    <col min="2584" max="2584" width="4.125" style="156" customWidth="1"/>
    <col min="2585" max="2816" width="9" style="156"/>
    <col min="2817" max="2817" width="3.625" style="156" customWidth="1"/>
    <col min="2818" max="2818" width="4.5" style="156" customWidth="1"/>
    <col min="2819" max="2819" width="6.875" style="156" customWidth="1"/>
    <col min="2820" max="2820" width="15.625" style="156" customWidth="1"/>
    <col min="2821" max="2823" width="3.125" style="156" customWidth="1"/>
    <col min="2824" max="2825" width="15.625" style="156" customWidth="1"/>
    <col min="2826" max="2828" width="3.125" style="156" customWidth="1"/>
    <col min="2829" max="2829" width="15.625" style="156" customWidth="1"/>
    <col min="2830" max="2830" width="15.25" style="156" customWidth="1"/>
    <col min="2831" max="2833" width="3.125" style="156" customWidth="1"/>
    <col min="2834" max="2834" width="15.625" style="156" customWidth="1"/>
    <col min="2835" max="2835" width="15.25" style="156" customWidth="1"/>
    <col min="2836" max="2838" width="3.125" style="156" customWidth="1"/>
    <col min="2839" max="2839" width="15.625" style="156" customWidth="1"/>
    <col min="2840" max="2840" width="4.125" style="156" customWidth="1"/>
    <col min="2841" max="3072" width="9" style="156"/>
    <col min="3073" max="3073" width="3.625" style="156" customWidth="1"/>
    <col min="3074" max="3074" width="4.5" style="156" customWidth="1"/>
    <col min="3075" max="3075" width="6.875" style="156" customWidth="1"/>
    <col min="3076" max="3076" width="15.625" style="156" customWidth="1"/>
    <col min="3077" max="3079" width="3.125" style="156" customWidth="1"/>
    <col min="3080" max="3081" width="15.625" style="156" customWidth="1"/>
    <col min="3082" max="3084" width="3.125" style="156" customWidth="1"/>
    <col min="3085" max="3085" width="15.625" style="156" customWidth="1"/>
    <col min="3086" max="3086" width="15.25" style="156" customWidth="1"/>
    <col min="3087" max="3089" width="3.125" style="156" customWidth="1"/>
    <col min="3090" max="3090" width="15.625" style="156" customWidth="1"/>
    <col min="3091" max="3091" width="15.25" style="156" customWidth="1"/>
    <col min="3092" max="3094" width="3.125" style="156" customWidth="1"/>
    <col min="3095" max="3095" width="15.625" style="156" customWidth="1"/>
    <col min="3096" max="3096" width="4.125" style="156" customWidth="1"/>
    <col min="3097" max="3328" width="9" style="156"/>
    <col min="3329" max="3329" width="3.625" style="156" customWidth="1"/>
    <col min="3330" max="3330" width="4.5" style="156" customWidth="1"/>
    <col min="3331" max="3331" width="6.875" style="156" customWidth="1"/>
    <col min="3332" max="3332" width="15.625" style="156" customWidth="1"/>
    <col min="3333" max="3335" width="3.125" style="156" customWidth="1"/>
    <col min="3336" max="3337" width="15.625" style="156" customWidth="1"/>
    <col min="3338" max="3340" width="3.125" style="156" customWidth="1"/>
    <col min="3341" max="3341" width="15.625" style="156" customWidth="1"/>
    <col min="3342" max="3342" width="15.25" style="156" customWidth="1"/>
    <col min="3343" max="3345" width="3.125" style="156" customWidth="1"/>
    <col min="3346" max="3346" width="15.625" style="156" customWidth="1"/>
    <col min="3347" max="3347" width="15.25" style="156" customWidth="1"/>
    <col min="3348" max="3350" width="3.125" style="156" customWidth="1"/>
    <col min="3351" max="3351" width="15.625" style="156" customWidth="1"/>
    <col min="3352" max="3352" width="4.125" style="156" customWidth="1"/>
    <col min="3353" max="3584" width="9" style="156"/>
    <col min="3585" max="3585" width="3.625" style="156" customWidth="1"/>
    <col min="3586" max="3586" width="4.5" style="156" customWidth="1"/>
    <col min="3587" max="3587" width="6.875" style="156" customWidth="1"/>
    <col min="3588" max="3588" width="15.625" style="156" customWidth="1"/>
    <col min="3589" max="3591" width="3.125" style="156" customWidth="1"/>
    <col min="3592" max="3593" width="15.625" style="156" customWidth="1"/>
    <col min="3594" max="3596" width="3.125" style="156" customWidth="1"/>
    <col min="3597" max="3597" width="15.625" style="156" customWidth="1"/>
    <col min="3598" max="3598" width="15.25" style="156" customWidth="1"/>
    <col min="3599" max="3601" width="3.125" style="156" customWidth="1"/>
    <col min="3602" max="3602" width="15.625" style="156" customWidth="1"/>
    <col min="3603" max="3603" width="15.25" style="156" customWidth="1"/>
    <col min="3604" max="3606" width="3.125" style="156" customWidth="1"/>
    <col min="3607" max="3607" width="15.625" style="156" customWidth="1"/>
    <col min="3608" max="3608" width="4.125" style="156" customWidth="1"/>
    <col min="3609" max="3840" width="9" style="156"/>
    <col min="3841" max="3841" width="3.625" style="156" customWidth="1"/>
    <col min="3842" max="3842" width="4.5" style="156" customWidth="1"/>
    <col min="3843" max="3843" width="6.875" style="156" customWidth="1"/>
    <col min="3844" max="3844" width="15.625" style="156" customWidth="1"/>
    <col min="3845" max="3847" width="3.125" style="156" customWidth="1"/>
    <col min="3848" max="3849" width="15.625" style="156" customWidth="1"/>
    <col min="3850" max="3852" width="3.125" style="156" customWidth="1"/>
    <col min="3853" max="3853" width="15.625" style="156" customWidth="1"/>
    <col min="3854" max="3854" width="15.25" style="156" customWidth="1"/>
    <col min="3855" max="3857" width="3.125" style="156" customWidth="1"/>
    <col min="3858" max="3858" width="15.625" style="156" customWidth="1"/>
    <col min="3859" max="3859" width="15.25" style="156" customWidth="1"/>
    <col min="3860" max="3862" width="3.125" style="156" customWidth="1"/>
    <col min="3863" max="3863" width="15.625" style="156" customWidth="1"/>
    <col min="3864" max="3864" width="4.125" style="156" customWidth="1"/>
    <col min="3865" max="4096" width="9" style="156"/>
    <col min="4097" max="4097" width="3.625" style="156" customWidth="1"/>
    <col min="4098" max="4098" width="4.5" style="156" customWidth="1"/>
    <col min="4099" max="4099" width="6.875" style="156" customWidth="1"/>
    <col min="4100" max="4100" width="15.625" style="156" customWidth="1"/>
    <col min="4101" max="4103" width="3.125" style="156" customWidth="1"/>
    <col min="4104" max="4105" width="15.625" style="156" customWidth="1"/>
    <col min="4106" max="4108" width="3.125" style="156" customWidth="1"/>
    <col min="4109" max="4109" width="15.625" style="156" customWidth="1"/>
    <col min="4110" max="4110" width="15.25" style="156" customWidth="1"/>
    <col min="4111" max="4113" width="3.125" style="156" customWidth="1"/>
    <col min="4114" max="4114" width="15.625" style="156" customWidth="1"/>
    <col min="4115" max="4115" width="15.25" style="156" customWidth="1"/>
    <col min="4116" max="4118" width="3.125" style="156" customWidth="1"/>
    <col min="4119" max="4119" width="15.625" style="156" customWidth="1"/>
    <col min="4120" max="4120" width="4.125" style="156" customWidth="1"/>
    <col min="4121" max="4352" width="9" style="156"/>
    <col min="4353" max="4353" width="3.625" style="156" customWidth="1"/>
    <col min="4354" max="4354" width="4.5" style="156" customWidth="1"/>
    <col min="4355" max="4355" width="6.875" style="156" customWidth="1"/>
    <col min="4356" max="4356" width="15.625" style="156" customWidth="1"/>
    <col min="4357" max="4359" width="3.125" style="156" customWidth="1"/>
    <col min="4360" max="4361" width="15.625" style="156" customWidth="1"/>
    <col min="4362" max="4364" width="3.125" style="156" customWidth="1"/>
    <col min="4365" max="4365" width="15.625" style="156" customWidth="1"/>
    <col min="4366" max="4366" width="15.25" style="156" customWidth="1"/>
    <col min="4367" max="4369" width="3.125" style="156" customWidth="1"/>
    <col min="4370" max="4370" width="15.625" style="156" customWidth="1"/>
    <col min="4371" max="4371" width="15.25" style="156" customWidth="1"/>
    <col min="4372" max="4374" width="3.125" style="156" customWidth="1"/>
    <col min="4375" max="4375" width="15.625" style="156" customWidth="1"/>
    <col min="4376" max="4376" width="4.125" style="156" customWidth="1"/>
    <col min="4377" max="4608" width="9" style="156"/>
    <col min="4609" max="4609" width="3.625" style="156" customWidth="1"/>
    <col min="4610" max="4610" width="4.5" style="156" customWidth="1"/>
    <col min="4611" max="4611" width="6.875" style="156" customWidth="1"/>
    <col min="4612" max="4612" width="15.625" style="156" customWidth="1"/>
    <col min="4613" max="4615" width="3.125" style="156" customWidth="1"/>
    <col min="4616" max="4617" width="15.625" style="156" customWidth="1"/>
    <col min="4618" max="4620" width="3.125" style="156" customWidth="1"/>
    <col min="4621" max="4621" width="15.625" style="156" customWidth="1"/>
    <col min="4622" max="4622" width="15.25" style="156" customWidth="1"/>
    <col min="4623" max="4625" width="3.125" style="156" customWidth="1"/>
    <col min="4626" max="4626" width="15.625" style="156" customWidth="1"/>
    <col min="4627" max="4627" width="15.25" style="156" customWidth="1"/>
    <col min="4628" max="4630" width="3.125" style="156" customWidth="1"/>
    <col min="4631" max="4631" width="15.625" style="156" customWidth="1"/>
    <col min="4632" max="4632" width="4.125" style="156" customWidth="1"/>
    <col min="4633" max="4864" width="9" style="156"/>
    <col min="4865" max="4865" width="3.625" style="156" customWidth="1"/>
    <col min="4866" max="4866" width="4.5" style="156" customWidth="1"/>
    <col min="4867" max="4867" width="6.875" style="156" customWidth="1"/>
    <col min="4868" max="4868" width="15.625" style="156" customWidth="1"/>
    <col min="4869" max="4871" width="3.125" style="156" customWidth="1"/>
    <col min="4872" max="4873" width="15.625" style="156" customWidth="1"/>
    <col min="4874" max="4876" width="3.125" style="156" customWidth="1"/>
    <col min="4877" max="4877" width="15.625" style="156" customWidth="1"/>
    <col min="4878" max="4878" width="15.25" style="156" customWidth="1"/>
    <col min="4879" max="4881" width="3.125" style="156" customWidth="1"/>
    <col min="4882" max="4882" width="15.625" style="156" customWidth="1"/>
    <col min="4883" max="4883" width="15.25" style="156" customWidth="1"/>
    <col min="4884" max="4886" width="3.125" style="156" customWidth="1"/>
    <col min="4887" max="4887" width="15.625" style="156" customWidth="1"/>
    <col min="4888" max="4888" width="4.125" style="156" customWidth="1"/>
    <col min="4889" max="5120" width="9" style="156"/>
    <col min="5121" max="5121" width="3.625" style="156" customWidth="1"/>
    <col min="5122" max="5122" width="4.5" style="156" customWidth="1"/>
    <col min="5123" max="5123" width="6.875" style="156" customWidth="1"/>
    <col min="5124" max="5124" width="15.625" style="156" customWidth="1"/>
    <col min="5125" max="5127" width="3.125" style="156" customWidth="1"/>
    <col min="5128" max="5129" width="15.625" style="156" customWidth="1"/>
    <col min="5130" max="5132" width="3.125" style="156" customWidth="1"/>
    <col min="5133" max="5133" width="15.625" style="156" customWidth="1"/>
    <col min="5134" max="5134" width="15.25" style="156" customWidth="1"/>
    <col min="5135" max="5137" width="3.125" style="156" customWidth="1"/>
    <col min="5138" max="5138" width="15.625" style="156" customWidth="1"/>
    <col min="5139" max="5139" width="15.25" style="156" customWidth="1"/>
    <col min="5140" max="5142" width="3.125" style="156" customWidth="1"/>
    <col min="5143" max="5143" width="15.625" style="156" customWidth="1"/>
    <col min="5144" max="5144" width="4.125" style="156" customWidth="1"/>
    <col min="5145" max="5376" width="9" style="156"/>
    <col min="5377" max="5377" width="3.625" style="156" customWidth="1"/>
    <col min="5378" max="5378" width="4.5" style="156" customWidth="1"/>
    <col min="5379" max="5379" width="6.875" style="156" customWidth="1"/>
    <col min="5380" max="5380" width="15.625" style="156" customWidth="1"/>
    <col min="5381" max="5383" width="3.125" style="156" customWidth="1"/>
    <col min="5384" max="5385" width="15.625" style="156" customWidth="1"/>
    <col min="5386" max="5388" width="3.125" style="156" customWidth="1"/>
    <col min="5389" max="5389" width="15.625" style="156" customWidth="1"/>
    <col min="5390" max="5390" width="15.25" style="156" customWidth="1"/>
    <col min="5391" max="5393" width="3.125" style="156" customWidth="1"/>
    <col min="5394" max="5394" width="15.625" style="156" customWidth="1"/>
    <col min="5395" max="5395" width="15.25" style="156" customWidth="1"/>
    <col min="5396" max="5398" width="3.125" style="156" customWidth="1"/>
    <col min="5399" max="5399" width="15.625" style="156" customWidth="1"/>
    <col min="5400" max="5400" width="4.125" style="156" customWidth="1"/>
    <col min="5401" max="5632" width="9" style="156"/>
    <col min="5633" max="5633" width="3.625" style="156" customWidth="1"/>
    <col min="5634" max="5634" width="4.5" style="156" customWidth="1"/>
    <col min="5635" max="5635" width="6.875" style="156" customWidth="1"/>
    <col min="5636" max="5636" width="15.625" style="156" customWidth="1"/>
    <col min="5637" max="5639" width="3.125" style="156" customWidth="1"/>
    <col min="5640" max="5641" width="15.625" style="156" customWidth="1"/>
    <col min="5642" max="5644" width="3.125" style="156" customWidth="1"/>
    <col min="5645" max="5645" width="15.625" style="156" customWidth="1"/>
    <col min="5646" max="5646" width="15.25" style="156" customWidth="1"/>
    <col min="5647" max="5649" width="3.125" style="156" customWidth="1"/>
    <col min="5650" max="5650" width="15.625" style="156" customWidth="1"/>
    <col min="5651" max="5651" width="15.25" style="156" customWidth="1"/>
    <col min="5652" max="5654" width="3.125" style="156" customWidth="1"/>
    <col min="5655" max="5655" width="15.625" style="156" customWidth="1"/>
    <col min="5656" max="5656" width="4.125" style="156" customWidth="1"/>
    <col min="5657" max="5888" width="9" style="156"/>
    <col min="5889" max="5889" width="3.625" style="156" customWidth="1"/>
    <col min="5890" max="5890" width="4.5" style="156" customWidth="1"/>
    <col min="5891" max="5891" width="6.875" style="156" customWidth="1"/>
    <col min="5892" max="5892" width="15.625" style="156" customWidth="1"/>
    <col min="5893" max="5895" width="3.125" style="156" customWidth="1"/>
    <col min="5896" max="5897" width="15.625" style="156" customWidth="1"/>
    <col min="5898" max="5900" width="3.125" style="156" customWidth="1"/>
    <col min="5901" max="5901" width="15.625" style="156" customWidth="1"/>
    <col min="5902" max="5902" width="15.25" style="156" customWidth="1"/>
    <col min="5903" max="5905" width="3.125" style="156" customWidth="1"/>
    <col min="5906" max="5906" width="15.625" style="156" customWidth="1"/>
    <col min="5907" max="5907" width="15.25" style="156" customWidth="1"/>
    <col min="5908" max="5910" width="3.125" style="156" customWidth="1"/>
    <col min="5911" max="5911" width="15.625" style="156" customWidth="1"/>
    <col min="5912" max="5912" width="4.125" style="156" customWidth="1"/>
    <col min="5913" max="6144" width="9" style="156"/>
    <col min="6145" max="6145" width="3.625" style="156" customWidth="1"/>
    <col min="6146" max="6146" width="4.5" style="156" customWidth="1"/>
    <col min="6147" max="6147" width="6.875" style="156" customWidth="1"/>
    <col min="6148" max="6148" width="15.625" style="156" customWidth="1"/>
    <col min="6149" max="6151" width="3.125" style="156" customWidth="1"/>
    <col min="6152" max="6153" width="15.625" style="156" customWidth="1"/>
    <col min="6154" max="6156" width="3.125" style="156" customWidth="1"/>
    <col min="6157" max="6157" width="15.625" style="156" customWidth="1"/>
    <col min="6158" max="6158" width="15.25" style="156" customWidth="1"/>
    <col min="6159" max="6161" width="3.125" style="156" customWidth="1"/>
    <col min="6162" max="6162" width="15.625" style="156" customWidth="1"/>
    <col min="6163" max="6163" width="15.25" style="156" customWidth="1"/>
    <col min="6164" max="6166" width="3.125" style="156" customWidth="1"/>
    <col min="6167" max="6167" width="15.625" style="156" customWidth="1"/>
    <col min="6168" max="6168" width="4.125" style="156" customWidth="1"/>
    <col min="6169" max="6400" width="9" style="156"/>
    <col min="6401" max="6401" width="3.625" style="156" customWidth="1"/>
    <col min="6402" max="6402" width="4.5" style="156" customWidth="1"/>
    <col min="6403" max="6403" width="6.875" style="156" customWidth="1"/>
    <col min="6404" max="6404" width="15.625" style="156" customWidth="1"/>
    <col min="6405" max="6407" width="3.125" style="156" customWidth="1"/>
    <col min="6408" max="6409" width="15.625" style="156" customWidth="1"/>
    <col min="6410" max="6412" width="3.125" style="156" customWidth="1"/>
    <col min="6413" max="6413" width="15.625" style="156" customWidth="1"/>
    <col min="6414" max="6414" width="15.25" style="156" customWidth="1"/>
    <col min="6415" max="6417" width="3.125" style="156" customWidth="1"/>
    <col min="6418" max="6418" width="15.625" style="156" customWidth="1"/>
    <col min="6419" max="6419" width="15.25" style="156" customWidth="1"/>
    <col min="6420" max="6422" width="3.125" style="156" customWidth="1"/>
    <col min="6423" max="6423" width="15.625" style="156" customWidth="1"/>
    <col min="6424" max="6424" width="4.125" style="156" customWidth="1"/>
    <col min="6425" max="6656" width="9" style="156"/>
    <col min="6657" max="6657" width="3.625" style="156" customWidth="1"/>
    <col min="6658" max="6658" width="4.5" style="156" customWidth="1"/>
    <col min="6659" max="6659" width="6.875" style="156" customWidth="1"/>
    <col min="6660" max="6660" width="15.625" style="156" customWidth="1"/>
    <col min="6661" max="6663" width="3.125" style="156" customWidth="1"/>
    <col min="6664" max="6665" width="15.625" style="156" customWidth="1"/>
    <col min="6666" max="6668" width="3.125" style="156" customWidth="1"/>
    <col min="6669" max="6669" width="15.625" style="156" customWidth="1"/>
    <col min="6670" max="6670" width="15.25" style="156" customWidth="1"/>
    <col min="6671" max="6673" width="3.125" style="156" customWidth="1"/>
    <col min="6674" max="6674" width="15.625" style="156" customWidth="1"/>
    <col min="6675" max="6675" width="15.25" style="156" customWidth="1"/>
    <col min="6676" max="6678" width="3.125" style="156" customWidth="1"/>
    <col min="6679" max="6679" width="15.625" style="156" customWidth="1"/>
    <col min="6680" max="6680" width="4.125" style="156" customWidth="1"/>
    <col min="6681" max="6912" width="9" style="156"/>
    <col min="6913" max="6913" width="3.625" style="156" customWidth="1"/>
    <col min="6914" max="6914" width="4.5" style="156" customWidth="1"/>
    <col min="6915" max="6915" width="6.875" style="156" customWidth="1"/>
    <col min="6916" max="6916" width="15.625" style="156" customWidth="1"/>
    <col min="6917" max="6919" width="3.125" style="156" customWidth="1"/>
    <col min="6920" max="6921" width="15.625" style="156" customWidth="1"/>
    <col min="6922" max="6924" width="3.125" style="156" customWidth="1"/>
    <col min="6925" max="6925" width="15.625" style="156" customWidth="1"/>
    <col min="6926" max="6926" width="15.25" style="156" customWidth="1"/>
    <col min="6927" max="6929" width="3.125" style="156" customWidth="1"/>
    <col min="6930" max="6930" width="15.625" style="156" customWidth="1"/>
    <col min="6931" max="6931" width="15.25" style="156" customWidth="1"/>
    <col min="6932" max="6934" width="3.125" style="156" customWidth="1"/>
    <col min="6935" max="6935" width="15.625" style="156" customWidth="1"/>
    <col min="6936" max="6936" width="4.125" style="156" customWidth="1"/>
    <col min="6937" max="7168" width="9" style="156"/>
    <col min="7169" max="7169" width="3.625" style="156" customWidth="1"/>
    <col min="7170" max="7170" width="4.5" style="156" customWidth="1"/>
    <col min="7171" max="7171" width="6.875" style="156" customWidth="1"/>
    <col min="7172" max="7172" width="15.625" style="156" customWidth="1"/>
    <col min="7173" max="7175" width="3.125" style="156" customWidth="1"/>
    <col min="7176" max="7177" width="15.625" style="156" customWidth="1"/>
    <col min="7178" max="7180" width="3.125" style="156" customWidth="1"/>
    <col min="7181" max="7181" width="15.625" style="156" customWidth="1"/>
    <col min="7182" max="7182" width="15.25" style="156" customWidth="1"/>
    <col min="7183" max="7185" width="3.125" style="156" customWidth="1"/>
    <col min="7186" max="7186" width="15.625" style="156" customWidth="1"/>
    <col min="7187" max="7187" width="15.25" style="156" customWidth="1"/>
    <col min="7188" max="7190" width="3.125" style="156" customWidth="1"/>
    <col min="7191" max="7191" width="15.625" style="156" customWidth="1"/>
    <col min="7192" max="7192" width="4.125" style="156" customWidth="1"/>
    <col min="7193" max="7424" width="9" style="156"/>
    <col min="7425" max="7425" width="3.625" style="156" customWidth="1"/>
    <col min="7426" max="7426" width="4.5" style="156" customWidth="1"/>
    <col min="7427" max="7427" width="6.875" style="156" customWidth="1"/>
    <col min="7428" max="7428" width="15.625" style="156" customWidth="1"/>
    <col min="7429" max="7431" width="3.125" style="156" customWidth="1"/>
    <col min="7432" max="7433" width="15.625" style="156" customWidth="1"/>
    <col min="7434" max="7436" width="3.125" style="156" customWidth="1"/>
    <col min="7437" max="7437" width="15.625" style="156" customWidth="1"/>
    <col min="7438" max="7438" width="15.25" style="156" customWidth="1"/>
    <col min="7439" max="7441" width="3.125" style="156" customWidth="1"/>
    <col min="7442" max="7442" width="15.625" style="156" customWidth="1"/>
    <col min="7443" max="7443" width="15.25" style="156" customWidth="1"/>
    <col min="7444" max="7446" width="3.125" style="156" customWidth="1"/>
    <col min="7447" max="7447" width="15.625" style="156" customWidth="1"/>
    <col min="7448" max="7448" width="4.125" style="156" customWidth="1"/>
    <col min="7449" max="7680" width="9" style="156"/>
    <col min="7681" max="7681" width="3.625" style="156" customWidth="1"/>
    <col min="7682" max="7682" width="4.5" style="156" customWidth="1"/>
    <col min="7683" max="7683" width="6.875" style="156" customWidth="1"/>
    <col min="7684" max="7684" width="15.625" style="156" customWidth="1"/>
    <col min="7685" max="7687" width="3.125" style="156" customWidth="1"/>
    <col min="7688" max="7689" width="15.625" style="156" customWidth="1"/>
    <col min="7690" max="7692" width="3.125" style="156" customWidth="1"/>
    <col min="7693" max="7693" width="15.625" style="156" customWidth="1"/>
    <col min="7694" max="7694" width="15.25" style="156" customWidth="1"/>
    <col min="7695" max="7697" width="3.125" style="156" customWidth="1"/>
    <col min="7698" max="7698" width="15.625" style="156" customWidth="1"/>
    <col min="7699" max="7699" width="15.25" style="156" customWidth="1"/>
    <col min="7700" max="7702" width="3.125" style="156" customWidth="1"/>
    <col min="7703" max="7703" width="15.625" style="156" customWidth="1"/>
    <col min="7704" max="7704" width="4.125" style="156" customWidth="1"/>
    <col min="7705" max="7936" width="9" style="156"/>
    <col min="7937" max="7937" width="3.625" style="156" customWidth="1"/>
    <col min="7938" max="7938" width="4.5" style="156" customWidth="1"/>
    <col min="7939" max="7939" width="6.875" style="156" customWidth="1"/>
    <col min="7940" max="7940" width="15.625" style="156" customWidth="1"/>
    <col min="7941" max="7943" width="3.125" style="156" customWidth="1"/>
    <col min="7944" max="7945" width="15.625" style="156" customWidth="1"/>
    <col min="7946" max="7948" width="3.125" style="156" customWidth="1"/>
    <col min="7949" max="7949" width="15.625" style="156" customWidth="1"/>
    <col min="7950" max="7950" width="15.25" style="156" customWidth="1"/>
    <col min="7951" max="7953" width="3.125" style="156" customWidth="1"/>
    <col min="7954" max="7954" width="15.625" style="156" customWidth="1"/>
    <col min="7955" max="7955" width="15.25" style="156" customWidth="1"/>
    <col min="7956" max="7958" width="3.125" style="156" customWidth="1"/>
    <col min="7959" max="7959" width="15.625" style="156" customWidth="1"/>
    <col min="7960" max="7960" width="4.125" style="156" customWidth="1"/>
    <col min="7961" max="8192" width="9" style="156"/>
    <col min="8193" max="8193" width="3.625" style="156" customWidth="1"/>
    <col min="8194" max="8194" width="4.5" style="156" customWidth="1"/>
    <col min="8195" max="8195" width="6.875" style="156" customWidth="1"/>
    <col min="8196" max="8196" width="15.625" style="156" customWidth="1"/>
    <col min="8197" max="8199" width="3.125" style="156" customWidth="1"/>
    <col min="8200" max="8201" width="15.625" style="156" customWidth="1"/>
    <col min="8202" max="8204" width="3.125" style="156" customWidth="1"/>
    <col min="8205" max="8205" width="15.625" style="156" customWidth="1"/>
    <col min="8206" max="8206" width="15.25" style="156" customWidth="1"/>
    <col min="8207" max="8209" width="3.125" style="156" customWidth="1"/>
    <col min="8210" max="8210" width="15.625" style="156" customWidth="1"/>
    <col min="8211" max="8211" width="15.25" style="156" customWidth="1"/>
    <col min="8212" max="8214" width="3.125" style="156" customWidth="1"/>
    <col min="8215" max="8215" width="15.625" style="156" customWidth="1"/>
    <col min="8216" max="8216" width="4.125" style="156" customWidth="1"/>
    <col min="8217" max="8448" width="9" style="156"/>
    <col min="8449" max="8449" width="3.625" style="156" customWidth="1"/>
    <col min="8450" max="8450" width="4.5" style="156" customWidth="1"/>
    <col min="8451" max="8451" width="6.875" style="156" customWidth="1"/>
    <col min="8452" max="8452" width="15.625" style="156" customWidth="1"/>
    <col min="8453" max="8455" width="3.125" style="156" customWidth="1"/>
    <col min="8456" max="8457" width="15.625" style="156" customWidth="1"/>
    <col min="8458" max="8460" width="3.125" style="156" customWidth="1"/>
    <col min="8461" max="8461" width="15.625" style="156" customWidth="1"/>
    <col min="8462" max="8462" width="15.25" style="156" customWidth="1"/>
    <col min="8463" max="8465" width="3.125" style="156" customWidth="1"/>
    <col min="8466" max="8466" width="15.625" style="156" customWidth="1"/>
    <col min="8467" max="8467" width="15.25" style="156" customWidth="1"/>
    <col min="8468" max="8470" width="3.125" style="156" customWidth="1"/>
    <col min="8471" max="8471" width="15.625" style="156" customWidth="1"/>
    <col min="8472" max="8472" width="4.125" style="156" customWidth="1"/>
    <col min="8473" max="8704" width="9" style="156"/>
    <col min="8705" max="8705" width="3.625" style="156" customWidth="1"/>
    <col min="8706" max="8706" width="4.5" style="156" customWidth="1"/>
    <col min="8707" max="8707" width="6.875" style="156" customWidth="1"/>
    <col min="8708" max="8708" width="15.625" style="156" customWidth="1"/>
    <col min="8709" max="8711" width="3.125" style="156" customWidth="1"/>
    <col min="8712" max="8713" width="15.625" style="156" customWidth="1"/>
    <col min="8714" max="8716" width="3.125" style="156" customWidth="1"/>
    <col min="8717" max="8717" width="15.625" style="156" customWidth="1"/>
    <col min="8718" max="8718" width="15.25" style="156" customWidth="1"/>
    <col min="8719" max="8721" width="3.125" style="156" customWidth="1"/>
    <col min="8722" max="8722" width="15.625" style="156" customWidth="1"/>
    <col min="8723" max="8723" width="15.25" style="156" customWidth="1"/>
    <col min="8724" max="8726" width="3.125" style="156" customWidth="1"/>
    <col min="8727" max="8727" width="15.625" style="156" customWidth="1"/>
    <col min="8728" max="8728" width="4.125" style="156" customWidth="1"/>
    <col min="8729" max="8960" width="9" style="156"/>
    <col min="8961" max="8961" width="3.625" style="156" customWidth="1"/>
    <col min="8962" max="8962" width="4.5" style="156" customWidth="1"/>
    <col min="8963" max="8963" width="6.875" style="156" customWidth="1"/>
    <col min="8964" max="8964" width="15.625" style="156" customWidth="1"/>
    <col min="8965" max="8967" width="3.125" style="156" customWidth="1"/>
    <col min="8968" max="8969" width="15.625" style="156" customWidth="1"/>
    <col min="8970" max="8972" width="3.125" style="156" customWidth="1"/>
    <col min="8973" max="8973" width="15.625" style="156" customWidth="1"/>
    <col min="8974" max="8974" width="15.25" style="156" customWidth="1"/>
    <col min="8975" max="8977" width="3.125" style="156" customWidth="1"/>
    <col min="8978" max="8978" width="15.625" style="156" customWidth="1"/>
    <col min="8979" max="8979" width="15.25" style="156" customWidth="1"/>
    <col min="8980" max="8982" width="3.125" style="156" customWidth="1"/>
    <col min="8983" max="8983" width="15.625" style="156" customWidth="1"/>
    <col min="8984" max="8984" width="4.125" style="156" customWidth="1"/>
    <col min="8985" max="9216" width="9" style="156"/>
    <col min="9217" max="9217" width="3.625" style="156" customWidth="1"/>
    <col min="9218" max="9218" width="4.5" style="156" customWidth="1"/>
    <col min="9219" max="9219" width="6.875" style="156" customWidth="1"/>
    <col min="9220" max="9220" width="15.625" style="156" customWidth="1"/>
    <col min="9221" max="9223" width="3.125" style="156" customWidth="1"/>
    <col min="9224" max="9225" width="15.625" style="156" customWidth="1"/>
    <col min="9226" max="9228" width="3.125" style="156" customWidth="1"/>
    <col min="9229" max="9229" width="15.625" style="156" customWidth="1"/>
    <col min="9230" max="9230" width="15.25" style="156" customWidth="1"/>
    <col min="9231" max="9233" width="3.125" style="156" customWidth="1"/>
    <col min="9234" max="9234" width="15.625" style="156" customWidth="1"/>
    <col min="9235" max="9235" width="15.25" style="156" customWidth="1"/>
    <col min="9236" max="9238" width="3.125" style="156" customWidth="1"/>
    <col min="9239" max="9239" width="15.625" style="156" customWidth="1"/>
    <col min="9240" max="9240" width="4.125" style="156" customWidth="1"/>
    <col min="9241" max="9472" width="9" style="156"/>
    <col min="9473" max="9473" width="3.625" style="156" customWidth="1"/>
    <col min="9474" max="9474" width="4.5" style="156" customWidth="1"/>
    <col min="9475" max="9475" width="6.875" style="156" customWidth="1"/>
    <col min="9476" max="9476" width="15.625" style="156" customWidth="1"/>
    <col min="9477" max="9479" width="3.125" style="156" customWidth="1"/>
    <col min="9480" max="9481" width="15.625" style="156" customWidth="1"/>
    <col min="9482" max="9484" width="3.125" style="156" customWidth="1"/>
    <col min="9485" max="9485" width="15.625" style="156" customWidth="1"/>
    <col min="9486" max="9486" width="15.25" style="156" customWidth="1"/>
    <col min="9487" max="9489" width="3.125" style="156" customWidth="1"/>
    <col min="9490" max="9490" width="15.625" style="156" customWidth="1"/>
    <col min="9491" max="9491" width="15.25" style="156" customWidth="1"/>
    <col min="9492" max="9494" width="3.125" style="156" customWidth="1"/>
    <col min="9495" max="9495" width="15.625" style="156" customWidth="1"/>
    <col min="9496" max="9496" width="4.125" style="156" customWidth="1"/>
    <col min="9497" max="9728" width="9" style="156"/>
    <col min="9729" max="9729" width="3.625" style="156" customWidth="1"/>
    <col min="9730" max="9730" width="4.5" style="156" customWidth="1"/>
    <col min="9731" max="9731" width="6.875" style="156" customWidth="1"/>
    <col min="9732" max="9732" width="15.625" style="156" customWidth="1"/>
    <col min="9733" max="9735" width="3.125" style="156" customWidth="1"/>
    <col min="9736" max="9737" width="15.625" style="156" customWidth="1"/>
    <col min="9738" max="9740" width="3.125" style="156" customWidth="1"/>
    <col min="9741" max="9741" width="15.625" style="156" customWidth="1"/>
    <col min="9742" max="9742" width="15.25" style="156" customWidth="1"/>
    <col min="9743" max="9745" width="3.125" style="156" customWidth="1"/>
    <col min="9746" max="9746" width="15.625" style="156" customWidth="1"/>
    <col min="9747" max="9747" width="15.25" style="156" customWidth="1"/>
    <col min="9748" max="9750" width="3.125" style="156" customWidth="1"/>
    <col min="9751" max="9751" width="15.625" style="156" customWidth="1"/>
    <col min="9752" max="9752" width="4.125" style="156" customWidth="1"/>
    <col min="9753" max="9984" width="9" style="156"/>
    <col min="9985" max="9985" width="3.625" style="156" customWidth="1"/>
    <col min="9986" max="9986" width="4.5" style="156" customWidth="1"/>
    <col min="9987" max="9987" width="6.875" style="156" customWidth="1"/>
    <col min="9988" max="9988" width="15.625" style="156" customWidth="1"/>
    <col min="9989" max="9991" width="3.125" style="156" customWidth="1"/>
    <col min="9992" max="9993" width="15.625" style="156" customWidth="1"/>
    <col min="9994" max="9996" width="3.125" style="156" customWidth="1"/>
    <col min="9997" max="9997" width="15.625" style="156" customWidth="1"/>
    <col min="9998" max="9998" width="15.25" style="156" customWidth="1"/>
    <col min="9999" max="10001" width="3.125" style="156" customWidth="1"/>
    <col min="10002" max="10002" width="15.625" style="156" customWidth="1"/>
    <col min="10003" max="10003" width="15.25" style="156" customWidth="1"/>
    <col min="10004" max="10006" width="3.125" style="156" customWidth="1"/>
    <col min="10007" max="10007" width="15.625" style="156" customWidth="1"/>
    <col min="10008" max="10008" width="4.125" style="156" customWidth="1"/>
    <col min="10009" max="10240" width="9" style="156"/>
    <col min="10241" max="10241" width="3.625" style="156" customWidth="1"/>
    <col min="10242" max="10242" width="4.5" style="156" customWidth="1"/>
    <col min="10243" max="10243" width="6.875" style="156" customWidth="1"/>
    <col min="10244" max="10244" width="15.625" style="156" customWidth="1"/>
    <col min="10245" max="10247" width="3.125" style="156" customWidth="1"/>
    <col min="10248" max="10249" width="15.625" style="156" customWidth="1"/>
    <col min="10250" max="10252" width="3.125" style="156" customWidth="1"/>
    <col min="10253" max="10253" width="15.625" style="156" customWidth="1"/>
    <col min="10254" max="10254" width="15.25" style="156" customWidth="1"/>
    <col min="10255" max="10257" width="3.125" style="156" customWidth="1"/>
    <col min="10258" max="10258" width="15.625" style="156" customWidth="1"/>
    <col min="10259" max="10259" width="15.25" style="156" customWidth="1"/>
    <col min="10260" max="10262" width="3.125" style="156" customWidth="1"/>
    <col min="10263" max="10263" width="15.625" style="156" customWidth="1"/>
    <col min="10264" max="10264" width="4.125" style="156" customWidth="1"/>
    <col min="10265" max="10496" width="9" style="156"/>
    <col min="10497" max="10497" width="3.625" style="156" customWidth="1"/>
    <col min="10498" max="10498" width="4.5" style="156" customWidth="1"/>
    <col min="10499" max="10499" width="6.875" style="156" customWidth="1"/>
    <col min="10500" max="10500" width="15.625" style="156" customWidth="1"/>
    <col min="10501" max="10503" width="3.125" style="156" customWidth="1"/>
    <col min="10504" max="10505" width="15.625" style="156" customWidth="1"/>
    <col min="10506" max="10508" width="3.125" style="156" customWidth="1"/>
    <col min="10509" max="10509" width="15.625" style="156" customWidth="1"/>
    <col min="10510" max="10510" width="15.25" style="156" customWidth="1"/>
    <col min="10511" max="10513" width="3.125" style="156" customWidth="1"/>
    <col min="10514" max="10514" width="15.625" style="156" customWidth="1"/>
    <col min="10515" max="10515" width="15.25" style="156" customWidth="1"/>
    <col min="10516" max="10518" width="3.125" style="156" customWidth="1"/>
    <col min="10519" max="10519" width="15.625" style="156" customWidth="1"/>
    <col min="10520" max="10520" width="4.125" style="156" customWidth="1"/>
    <col min="10521" max="10752" width="9" style="156"/>
    <col min="10753" max="10753" width="3.625" style="156" customWidth="1"/>
    <col min="10754" max="10754" width="4.5" style="156" customWidth="1"/>
    <col min="10755" max="10755" width="6.875" style="156" customWidth="1"/>
    <col min="10756" max="10756" width="15.625" style="156" customWidth="1"/>
    <col min="10757" max="10759" width="3.125" style="156" customWidth="1"/>
    <col min="10760" max="10761" width="15.625" style="156" customWidth="1"/>
    <col min="10762" max="10764" width="3.125" style="156" customWidth="1"/>
    <col min="10765" max="10765" width="15.625" style="156" customWidth="1"/>
    <col min="10766" max="10766" width="15.25" style="156" customWidth="1"/>
    <col min="10767" max="10769" width="3.125" style="156" customWidth="1"/>
    <col min="10770" max="10770" width="15.625" style="156" customWidth="1"/>
    <col min="10771" max="10771" width="15.25" style="156" customWidth="1"/>
    <col min="10772" max="10774" width="3.125" style="156" customWidth="1"/>
    <col min="10775" max="10775" width="15.625" style="156" customWidth="1"/>
    <col min="10776" max="10776" width="4.125" style="156" customWidth="1"/>
    <col min="10777" max="11008" width="9" style="156"/>
    <col min="11009" max="11009" width="3.625" style="156" customWidth="1"/>
    <col min="11010" max="11010" width="4.5" style="156" customWidth="1"/>
    <col min="11011" max="11011" width="6.875" style="156" customWidth="1"/>
    <col min="11012" max="11012" width="15.625" style="156" customWidth="1"/>
    <col min="11013" max="11015" width="3.125" style="156" customWidth="1"/>
    <col min="11016" max="11017" width="15.625" style="156" customWidth="1"/>
    <col min="11018" max="11020" width="3.125" style="156" customWidth="1"/>
    <col min="11021" max="11021" width="15.625" style="156" customWidth="1"/>
    <col min="11022" max="11022" width="15.25" style="156" customWidth="1"/>
    <col min="11023" max="11025" width="3.125" style="156" customWidth="1"/>
    <col min="11026" max="11026" width="15.625" style="156" customWidth="1"/>
    <col min="11027" max="11027" width="15.25" style="156" customWidth="1"/>
    <col min="11028" max="11030" width="3.125" style="156" customWidth="1"/>
    <col min="11031" max="11031" width="15.625" style="156" customWidth="1"/>
    <col min="11032" max="11032" width="4.125" style="156" customWidth="1"/>
    <col min="11033" max="11264" width="9" style="156"/>
    <col min="11265" max="11265" width="3.625" style="156" customWidth="1"/>
    <col min="11266" max="11266" width="4.5" style="156" customWidth="1"/>
    <col min="11267" max="11267" width="6.875" style="156" customWidth="1"/>
    <col min="11268" max="11268" width="15.625" style="156" customWidth="1"/>
    <col min="11269" max="11271" width="3.125" style="156" customWidth="1"/>
    <col min="11272" max="11273" width="15.625" style="156" customWidth="1"/>
    <col min="11274" max="11276" width="3.125" style="156" customWidth="1"/>
    <col min="11277" max="11277" width="15.625" style="156" customWidth="1"/>
    <col min="11278" max="11278" width="15.25" style="156" customWidth="1"/>
    <col min="11279" max="11281" width="3.125" style="156" customWidth="1"/>
    <col min="11282" max="11282" width="15.625" style="156" customWidth="1"/>
    <col min="11283" max="11283" width="15.25" style="156" customWidth="1"/>
    <col min="11284" max="11286" width="3.125" style="156" customWidth="1"/>
    <col min="11287" max="11287" width="15.625" style="156" customWidth="1"/>
    <col min="11288" max="11288" width="4.125" style="156" customWidth="1"/>
    <col min="11289" max="11520" width="9" style="156"/>
    <col min="11521" max="11521" width="3.625" style="156" customWidth="1"/>
    <col min="11522" max="11522" width="4.5" style="156" customWidth="1"/>
    <col min="11523" max="11523" width="6.875" style="156" customWidth="1"/>
    <col min="11524" max="11524" width="15.625" style="156" customWidth="1"/>
    <col min="11525" max="11527" width="3.125" style="156" customWidth="1"/>
    <col min="11528" max="11529" width="15.625" style="156" customWidth="1"/>
    <col min="11530" max="11532" width="3.125" style="156" customWidth="1"/>
    <col min="11533" max="11533" width="15.625" style="156" customWidth="1"/>
    <col min="11534" max="11534" width="15.25" style="156" customWidth="1"/>
    <col min="11535" max="11537" width="3.125" style="156" customWidth="1"/>
    <col min="11538" max="11538" width="15.625" style="156" customWidth="1"/>
    <col min="11539" max="11539" width="15.25" style="156" customWidth="1"/>
    <col min="11540" max="11542" width="3.125" style="156" customWidth="1"/>
    <col min="11543" max="11543" width="15.625" style="156" customWidth="1"/>
    <col min="11544" max="11544" width="4.125" style="156" customWidth="1"/>
    <col min="11545" max="11776" width="9" style="156"/>
    <col min="11777" max="11777" width="3.625" style="156" customWidth="1"/>
    <col min="11778" max="11778" width="4.5" style="156" customWidth="1"/>
    <col min="11779" max="11779" width="6.875" style="156" customWidth="1"/>
    <col min="11780" max="11780" width="15.625" style="156" customWidth="1"/>
    <col min="11781" max="11783" width="3.125" style="156" customWidth="1"/>
    <col min="11784" max="11785" width="15.625" style="156" customWidth="1"/>
    <col min="11786" max="11788" width="3.125" style="156" customWidth="1"/>
    <col min="11789" max="11789" width="15.625" style="156" customWidth="1"/>
    <col min="11790" max="11790" width="15.25" style="156" customWidth="1"/>
    <col min="11791" max="11793" width="3.125" style="156" customWidth="1"/>
    <col min="11794" max="11794" width="15.625" style="156" customWidth="1"/>
    <col min="11795" max="11795" width="15.25" style="156" customWidth="1"/>
    <col min="11796" max="11798" width="3.125" style="156" customWidth="1"/>
    <col min="11799" max="11799" width="15.625" style="156" customWidth="1"/>
    <col min="11800" max="11800" width="4.125" style="156" customWidth="1"/>
    <col min="11801" max="12032" width="9" style="156"/>
    <col min="12033" max="12033" width="3.625" style="156" customWidth="1"/>
    <col min="12034" max="12034" width="4.5" style="156" customWidth="1"/>
    <col min="12035" max="12035" width="6.875" style="156" customWidth="1"/>
    <col min="12036" max="12036" width="15.625" style="156" customWidth="1"/>
    <col min="12037" max="12039" width="3.125" style="156" customWidth="1"/>
    <col min="12040" max="12041" width="15.625" style="156" customWidth="1"/>
    <col min="12042" max="12044" width="3.125" style="156" customWidth="1"/>
    <col min="12045" max="12045" width="15.625" style="156" customWidth="1"/>
    <col min="12046" max="12046" width="15.25" style="156" customWidth="1"/>
    <col min="12047" max="12049" width="3.125" style="156" customWidth="1"/>
    <col min="12050" max="12050" width="15.625" style="156" customWidth="1"/>
    <col min="12051" max="12051" width="15.25" style="156" customWidth="1"/>
    <col min="12052" max="12054" width="3.125" style="156" customWidth="1"/>
    <col min="12055" max="12055" width="15.625" style="156" customWidth="1"/>
    <col min="12056" max="12056" width="4.125" style="156" customWidth="1"/>
    <col min="12057" max="12288" width="9" style="156"/>
    <col min="12289" max="12289" width="3.625" style="156" customWidth="1"/>
    <col min="12290" max="12290" width="4.5" style="156" customWidth="1"/>
    <col min="12291" max="12291" width="6.875" style="156" customWidth="1"/>
    <col min="12292" max="12292" width="15.625" style="156" customWidth="1"/>
    <col min="12293" max="12295" width="3.125" style="156" customWidth="1"/>
    <col min="12296" max="12297" width="15.625" style="156" customWidth="1"/>
    <col min="12298" max="12300" width="3.125" style="156" customWidth="1"/>
    <col min="12301" max="12301" width="15.625" style="156" customWidth="1"/>
    <col min="12302" max="12302" width="15.25" style="156" customWidth="1"/>
    <col min="12303" max="12305" width="3.125" style="156" customWidth="1"/>
    <col min="12306" max="12306" width="15.625" style="156" customWidth="1"/>
    <col min="12307" max="12307" width="15.25" style="156" customWidth="1"/>
    <col min="12308" max="12310" width="3.125" style="156" customWidth="1"/>
    <col min="12311" max="12311" width="15.625" style="156" customWidth="1"/>
    <col min="12312" max="12312" width="4.125" style="156" customWidth="1"/>
    <col min="12313" max="12544" width="9" style="156"/>
    <col min="12545" max="12545" width="3.625" style="156" customWidth="1"/>
    <col min="12546" max="12546" width="4.5" style="156" customWidth="1"/>
    <col min="12547" max="12547" width="6.875" style="156" customWidth="1"/>
    <col min="12548" max="12548" width="15.625" style="156" customWidth="1"/>
    <col min="12549" max="12551" width="3.125" style="156" customWidth="1"/>
    <col min="12552" max="12553" width="15.625" style="156" customWidth="1"/>
    <col min="12554" max="12556" width="3.125" style="156" customWidth="1"/>
    <col min="12557" max="12557" width="15.625" style="156" customWidth="1"/>
    <col min="12558" max="12558" width="15.25" style="156" customWidth="1"/>
    <col min="12559" max="12561" width="3.125" style="156" customWidth="1"/>
    <col min="12562" max="12562" width="15.625" style="156" customWidth="1"/>
    <col min="12563" max="12563" width="15.25" style="156" customWidth="1"/>
    <col min="12564" max="12566" width="3.125" style="156" customWidth="1"/>
    <col min="12567" max="12567" width="15.625" style="156" customWidth="1"/>
    <col min="12568" max="12568" width="4.125" style="156" customWidth="1"/>
    <col min="12569" max="12800" width="9" style="156"/>
    <col min="12801" max="12801" width="3.625" style="156" customWidth="1"/>
    <col min="12802" max="12802" width="4.5" style="156" customWidth="1"/>
    <col min="12803" max="12803" width="6.875" style="156" customWidth="1"/>
    <col min="12804" max="12804" width="15.625" style="156" customWidth="1"/>
    <col min="12805" max="12807" width="3.125" style="156" customWidth="1"/>
    <col min="12808" max="12809" width="15.625" style="156" customWidth="1"/>
    <col min="12810" max="12812" width="3.125" style="156" customWidth="1"/>
    <col min="12813" max="12813" width="15.625" style="156" customWidth="1"/>
    <col min="12814" max="12814" width="15.25" style="156" customWidth="1"/>
    <col min="12815" max="12817" width="3.125" style="156" customWidth="1"/>
    <col min="12818" max="12818" width="15.625" style="156" customWidth="1"/>
    <col min="12819" max="12819" width="15.25" style="156" customWidth="1"/>
    <col min="12820" max="12822" width="3.125" style="156" customWidth="1"/>
    <col min="12823" max="12823" width="15.625" style="156" customWidth="1"/>
    <col min="12824" max="12824" width="4.125" style="156" customWidth="1"/>
    <col min="12825" max="13056" width="9" style="156"/>
    <col min="13057" max="13057" width="3.625" style="156" customWidth="1"/>
    <col min="13058" max="13058" width="4.5" style="156" customWidth="1"/>
    <col min="13059" max="13059" width="6.875" style="156" customWidth="1"/>
    <col min="13060" max="13060" width="15.625" style="156" customWidth="1"/>
    <col min="13061" max="13063" width="3.125" style="156" customWidth="1"/>
    <col min="13064" max="13065" width="15.625" style="156" customWidth="1"/>
    <col min="13066" max="13068" width="3.125" style="156" customWidth="1"/>
    <col min="13069" max="13069" width="15.625" style="156" customWidth="1"/>
    <col min="13070" max="13070" width="15.25" style="156" customWidth="1"/>
    <col min="13071" max="13073" width="3.125" style="156" customWidth="1"/>
    <col min="13074" max="13074" width="15.625" style="156" customWidth="1"/>
    <col min="13075" max="13075" width="15.25" style="156" customWidth="1"/>
    <col min="13076" max="13078" width="3.125" style="156" customWidth="1"/>
    <col min="13079" max="13079" width="15.625" style="156" customWidth="1"/>
    <col min="13080" max="13080" width="4.125" style="156" customWidth="1"/>
    <col min="13081" max="13312" width="9" style="156"/>
    <col min="13313" max="13313" width="3.625" style="156" customWidth="1"/>
    <col min="13314" max="13314" width="4.5" style="156" customWidth="1"/>
    <col min="13315" max="13315" width="6.875" style="156" customWidth="1"/>
    <col min="13316" max="13316" width="15.625" style="156" customWidth="1"/>
    <col min="13317" max="13319" width="3.125" style="156" customWidth="1"/>
    <col min="13320" max="13321" width="15.625" style="156" customWidth="1"/>
    <col min="13322" max="13324" width="3.125" style="156" customWidth="1"/>
    <col min="13325" max="13325" width="15.625" style="156" customWidth="1"/>
    <col min="13326" max="13326" width="15.25" style="156" customWidth="1"/>
    <col min="13327" max="13329" width="3.125" style="156" customWidth="1"/>
    <col min="13330" max="13330" width="15.625" style="156" customWidth="1"/>
    <col min="13331" max="13331" width="15.25" style="156" customWidth="1"/>
    <col min="13332" max="13334" width="3.125" style="156" customWidth="1"/>
    <col min="13335" max="13335" width="15.625" style="156" customWidth="1"/>
    <col min="13336" max="13336" width="4.125" style="156" customWidth="1"/>
    <col min="13337" max="13568" width="9" style="156"/>
    <col min="13569" max="13569" width="3.625" style="156" customWidth="1"/>
    <col min="13570" max="13570" width="4.5" style="156" customWidth="1"/>
    <col min="13571" max="13571" width="6.875" style="156" customWidth="1"/>
    <col min="13572" max="13572" width="15.625" style="156" customWidth="1"/>
    <col min="13573" max="13575" width="3.125" style="156" customWidth="1"/>
    <col min="13576" max="13577" width="15.625" style="156" customWidth="1"/>
    <col min="13578" max="13580" width="3.125" style="156" customWidth="1"/>
    <col min="13581" max="13581" width="15.625" style="156" customWidth="1"/>
    <col min="13582" max="13582" width="15.25" style="156" customWidth="1"/>
    <col min="13583" max="13585" width="3.125" style="156" customWidth="1"/>
    <col min="13586" max="13586" width="15.625" style="156" customWidth="1"/>
    <col min="13587" max="13587" width="15.25" style="156" customWidth="1"/>
    <col min="13588" max="13590" width="3.125" style="156" customWidth="1"/>
    <col min="13591" max="13591" width="15.625" style="156" customWidth="1"/>
    <col min="13592" max="13592" width="4.125" style="156" customWidth="1"/>
    <col min="13593" max="13824" width="9" style="156"/>
    <col min="13825" max="13825" width="3.625" style="156" customWidth="1"/>
    <col min="13826" max="13826" width="4.5" style="156" customWidth="1"/>
    <col min="13827" max="13827" width="6.875" style="156" customWidth="1"/>
    <col min="13828" max="13828" width="15.625" style="156" customWidth="1"/>
    <col min="13829" max="13831" width="3.125" style="156" customWidth="1"/>
    <col min="13832" max="13833" width="15.625" style="156" customWidth="1"/>
    <col min="13834" max="13836" width="3.125" style="156" customWidth="1"/>
    <col min="13837" max="13837" width="15.625" style="156" customWidth="1"/>
    <col min="13838" max="13838" width="15.25" style="156" customWidth="1"/>
    <col min="13839" max="13841" width="3.125" style="156" customWidth="1"/>
    <col min="13842" max="13842" width="15.625" style="156" customWidth="1"/>
    <col min="13843" max="13843" width="15.25" style="156" customWidth="1"/>
    <col min="13844" max="13846" width="3.125" style="156" customWidth="1"/>
    <col min="13847" max="13847" width="15.625" style="156" customWidth="1"/>
    <col min="13848" max="13848" width="4.125" style="156" customWidth="1"/>
    <col min="13849" max="14080" width="9" style="156"/>
    <col min="14081" max="14081" width="3.625" style="156" customWidth="1"/>
    <col min="14082" max="14082" width="4.5" style="156" customWidth="1"/>
    <col min="14083" max="14083" width="6.875" style="156" customWidth="1"/>
    <col min="14084" max="14084" width="15.625" style="156" customWidth="1"/>
    <col min="14085" max="14087" width="3.125" style="156" customWidth="1"/>
    <col min="14088" max="14089" width="15.625" style="156" customWidth="1"/>
    <col min="14090" max="14092" width="3.125" style="156" customWidth="1"/>
    <col min="14093" max="14093" width="15.625" style="156" customWidth="1"/>
    <col min="14094" max="14094" width="15.25" style="156" customWidth="1"/>
    <col min="14095" max="14097" width="3.125" style="156" customWidth="1"/>
    <col min="14098" max="14098" width="15.625" style="156" customWidth="1"/>
    <col min="14099" max="14099" width="15.25" style="156" customWidth="1"/>
    <col min="14100" max="14102" width="3.125" style="156" customWidth="1"/>
    <col min="14103" max="14103" width="15.625" style="156" customWidth="1"/>
    <col min="14104" max="14104" width="4.125" style="156" customWidth="1"/>
    <col min="14105" max="14336" width="9" style="156"/>
    <col min="14337" max="14337" width="3.625" style="156" customWidth="1"/>
    <col min="14338" max="14338" width="4.5" style="156" customWidth="1"/>
    <col min="14339" max="14339" width="6.875" style="156" customWidth="1"/>
    <col min="14340" max="14340" width="15.625" style="156" customWidth="1"/>
    <col min="14341" max="14343" width="3.125" style="156" customWidth="1"/>
    <col min="14344" max="14345" width="15.625" style="156" customWidth="1"/>
    <col min="14346" max="14348" width="3.125" style="156" customWidth="1"/>
    <col min="14349" max="14349" width="15.625" style="156" customWidth="1"/>
    <col min="14350" max="14350" width="15.25" style="156" customWidth="1"/>
    <col min="14351" max="14353" width="3.125" style="156" customWidth="1"/>
    <col min="14354" max="14354" width="15.625" style="156" customWidth="1"/>
    <col min="14355" max="14355" width="15.25" style="156" customWidth="1"/>
    <col min="14356" max="14358" width="3.125" style="156" customWidth="1"/>
    <col min="14359" max="14359" width="15.625" style="156" customWidth="1"/>
    <col min="14360" max="14360" width="4.125" style="156" customWidth="1"/>
    <col min="14361" max="14592" width="9" style="156"/>
    <col min="14593" max="14593" width="3.625" style="156" customWidth="1"/>
    <col min="14594" max="14594" width="4.5" style="156" customWidth="1"/>
    <col min="14595" max="14595" width="6.875" style="156" customWidth="1"/>
    <col min="14596" max="14596" width="15.625" style="156" customWidth="1"/>
    <col min="14597" max="14599" width="3.125" style="156" customWidth="1"/>
    <col min="14600" max="14601" width="15.625" style="156" customWidth="1"/>
    <col min="14602" max="14604" width="3.125" style="156" customWidth="1"/>
    <col min="14605" max="14605" width="15.625" style="156" customWidth="1"/>
    <col min="14606" max="14606" width="15.25" style="156" customWidth="1"/>
    <col min="14607" max="14609" width="3.125" style="156" customWidth="1"/>
    <col min="14610" max="14610" width="15.625" style="156" customWidth="1"/>
    <col min="14611" max="14611" width="15.25" style="156" customWidth="1"/>
    <col min="14612" max="14614" width="3.125" style="156" customWidth="1"/>
    <col min="14615" max="14615" width="15.625" style="156" customWidth="1"/>
    <col min="14616" max="14616" width="4.125" style="156" customWidth="1"/>
    <col min="14617" max="14848" width="9" style="156"/>
    <col min="14849" max="14849" width="3.625" style="156" customWidth="1"/>
    <col min="14850" max="14850" width="4.5" style="156" customWidth="1"/>
    <col min="14851" max="14851" width="6.875" style="156" customWidth="1"/>
    <col min="14852" max="14852" width="15.625" style="156" customWidth="1"/>
    <col min="14853" max="14855" width="3.125" style="156" customWidth="1"/>
    <col min="14856" max="14857" width="15.625" style="156" customWidth="1"/>
    <col min="14858" max="14860" width="3.125" style="156" customWidth="1"/>
    <col min="14861" max="14861" width="15.625" style="156" customWidth="1"/>
    <col min="14862" max="14862" width="15.25" style="156" customWidth="1"/>
    <col min="14863" max="14865" width="3.125" style="156" customWidth="1"/>
    <col min="14866" max="14866" width="15.625" style="156" customWidth="1"/>
    <col min="14867" max="14867" width="15.25" style="156" customWidth="1"/>
    <col min="14868" max="14870" width="3.125" style="156" customWidth="1"/>
    <col min="14871" max="14871" width="15.625" style="156" customWidth="1"/>
    <col min="14872" max="14872" width="4.125" style="156" customWidth="1"/>
    <col min="14873" max="15104" width="9" style="156"/>
    <col min="15105" max="15105" width="3.625" style="156" customWidth="1"/>
    <col min="15106" max="15106" width="4.5" style="156" customWidth="1"/>
    <col min="15107" max="15107" width="6.875" style="156" customWidth="1"/>
    <col min="15108" max="15108" width="15.625" style="156" customWidth="1"/>
    <col min="15109" max="15111" width="3.125" style="156" customWidth="1"/>
    <col min="15112" max="15113" width="15.625" style="156" customWidth="1"/>
    <col min="15114" max="15116" width="3.125" style="156" customWidth="1"/>
    <col min="15117" max="15117" width="15.625" style="156" customWidth="1"/>
    <col min="15118" max="15118" width="15.25" style="156" customWidth="1"/>
    <col min="15119" max="15121" width="3.125" style="156" customWidth="1"/>
    <col min="15122" max="15122" width="15.625" style="156" customWidth="1"/>
    <col min="15123" max="15123" width="15.25" style="156" customWidth="1"/>
    <col min="15124" max="15126" width="3.125" style="156" customWidth="1"/>
    <col min="15127" max="15127" width="15.625" style="156" customWidth="1"/>
    <col min="15128" max="15128" width="4.125" style="156" customWidth="1"/>
    <col min="15129" max="15360" width="9" style="156"/>
    <col min="15361" max="15361" width="3.625" style="156" customWidth="1"/>
    <col min="15362" max="15362" width="4.5" style="156" customWidth="1"/>
    <col min="15363" max="15363" width="6.875" style="156" customWidth="1"/>
    <col min="15364" max="15364" width="15.625" style="156" customWidth="1"/>
    <col min="15365" max="15367" width="3.125" style="156" customWidth="1"/>
    <col min="15368" max="15369" width="15.625" style="156" customWidth="1"/>
    <col min="15370" max="15372" width="3.125" style="156" customWidth="1"/>
    <col min="15373" max="15373" width="15.625" style="156" customWidth="1"/>
    <col min="15374" max="15374" width="15.25" style="156" customWidth="1"/>
    <col min="15375" max="15377" width="3.125" style="156" customWidth="1"/>
    <col min="15378" max="15378" width="15.625" style="156" customWidth="1"/>
    <col min="15379" max="15379" width="15.25" style="156" customWidth="1"/>
    <col min="15380" max="15382" width="3.125" style="156" customWidth="1"/>
    <col min="15383" max="15383" width="15.625" style="156" customWidth="1"/>
    <col min="15384" max="15384" width="4.125" style="156" customWidth="1"/>
    <col min="15385" max="15616" width="9" style="156"/>
    <col min="15617" max="15617" width="3.625" style="156" customWidth="1"/>
    <col min="15618" max="15618" width="4.5" style="156" customWidth="1"/>
    <col min="15619" max="15619" width="6.875" style="156" customWidth="1"/>
    <col min="15620" max="15620" width="15.625" style="156" customWidth="1"/>
    <col min="15621" max="15623" width="3.125" style="156" customWidth="1"/>
    <col min="15624" max="15625" width="15.625" style="156" customWidth="1"/>
    <col min="15626" max="15628" width="3.125" style="156" customWidth="1"/>
    <col min="15629" max="15629" width="15.625" style="156" customWidth="1"/>
    <col min="15630" max="15630" width="15.25" style="156" customWidth="1"/>
    <col min="15631" max="15633" width="3.125" style="156" customWidth="1"/>
    <col min="15634" max="15634" width="15.625" style="156" customWidth="1"/>
    <col min="15635" max="15635" width="15.25" style="156" customWidth="1"/>
    <col min="15636" max="15638" width="3.125" style="156" customWidth="1"/>
    <col min="15639" max="15639" width="15.625" style="156" customWidth="1"/>
    <col min="15640" max="15640" width="4.125" style="156" customWidth="1"/>
    <col min="15641" max="15872" width="9" style="156"/>
    <col min="15873" max="15873" width="3.625" style="156" customWidth="1"/>
    <col min="15874" max="15874" width="4.5" style="156" customWidth="1"/>
    <col min="15875" max="15875" width="6.875" style="156" customWidth="1"/>
    <col min="15876" max="15876" width="15.625" style="156" customWidth="1"/>
    <col min="15877" max="15879" width="3.125" style="156" customWidth="1"/>
    <col min="15880" max="15881" width="15.625" style="156" customWidth="1"/>
    <col min="15882" max="15884" width="3.125" style="156" customWidth="1"/>
    <col min="15885" max="15885" width="15.625" style="156" customWidth="1"/>
    <col min="15886" max="15886" width="15.25" style="156" customWidth="1"/>
    <col min="15887" max="15889" width="3.125" style="156" customWidth="1"/>
    <col min="15890" max="15890" width="15.625" style="156" customWidth="1"/>
    <col min="15891" max="15891" width="15.25" style="156" customWidth="1"/>
    <col min="15892" max="15894" width="3.125" style="156" customWidth="1"/>
    <col min="15895" max="15895" width="15.625" style="156" customWidth="1"/>
    <col min="15896" max="15896" width="4.125" style="156" customWidth="1"/>
    <col min="15897" max="16128" width="9" style="156"/>
    <col min="16129" max="16129" width="3.625" style="156" customWidth="1"/>
    <col min="16130" max="16130" width="4.5" style="156" customWidth="1"/>
    <col min="16131" max="16131" width="6.875" style="156" customWidth="1"/>
    <col min="16132" max="16132" width="15.625" style="156" customWidth="1"/>
    <col min="16133" max="16135" width="3.125" style="156" customWidth="1"/>
    <col min="16136" max="16137" width="15.625" style="156" customWidth="1"/>
    <col min="16138" max="16140" width="3.125" style="156" customWidth="1"/>
    <col min="16141" max="16141" width="15.625" style="156" customWidth="1"/>
    <col min="16142" max="16142" width="15.25" style="156" customWidth="1"/>
    <col min="16143" max="16145" width="3.125" style="156" customWidth="1"/>
    <col min="16146" max="16146" width="15.625" style="156" customWidth="1"/>
    <col min="16147" max="16147" width="15.25" style="156" customWidth="1"/>
    <col min="16148" max="16150" width="3.125" style="156" customWidth="1"/>
    <col min="16151" max="16151" width="15.625" style="156" customWidth="1"/>
    <col min="16152" max="16152" width="4.125" style="156" customWidth="1"/>
    <col min="16153" max="16384" width="9" style="156"/>
  </cols>
  <sheetData>
    <row r="1" spans="1:24" ht="14.25" thickBot="1">
      <c r="A1" s="154"/>
      <c r="B1" s="154"/>
      <c r="C1" s="154"/>
      <c r="D1" s="154"/>
      <c r="E1" s="155" t="s">
        <v>82</v>
      </c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1:24">
      <c r="A2" s="154"/>
      <c r="B2" s="420"/>
      <c r="C2" s="421"/>
      <c r="D2" s="227" t="str">
        <f>'9部'!A1</f>
        <v>2016年度秋季リーグ戦【9部】Aブロック</v>
      </c>
      <c r="E2" s="228"/>
      <c r="F2" s="228"/>
      <c r="G2" s="228"/>
      <c r="H2" s="228"/>
      <c r="I2" s="228"/>
      <c r="J2" s="228"/>
      <c r="K2" s="228"/>
      <c r="L2" s="228"/>
      <c r="M2" s="229"/>
      <c r="N2" s="157" t="str">
        <f>'9部'!K1</f>
        <v>2016年度秋季リーグ戦【9部】Bブロック</v>
      </c>
      <c r="O2" s="158"/>
      <c r="P2" s="158"/>
      <c r="Q2" s="158"/>
      <c r="R2" s="158"/>
      <c r="S2" s="158"/>
      <c r="T2" s="158"/>
      <c r="U2" s="158"/>
      <c r="V2" s="158"/>
      <c r="W2" s="159"/>
      <c r="X2" s="160"/>
    </row>
    <row r="3" spans="1:24" ht="14.25" thickBot="1">
      <c r="A3" s="154"/>
      <c r="B3" s="161" t="s">
        <v>83</v>
      </c>
      <c r="C3" s="162"/>
      <c r="D3" s="163" t="s">
        <v>84</v>
      </c>
      <c r="E3" s="164"/>
      <c r="F3" s="164"/>
      <c r="G3" s="164"/>
      <c r="H3" s="164"/>
      <c r="I3" s="164" t="s">
        <v>85</v>
      </c>
      <c r="J3" s="164"/>
      <c r="K3" s="164"/>
      <c r="L3" s="164"/>
      <c r="M3" s="165"/>
      <c r="N3" s="163" t="s">
        <v>86</v>
      </c>
      <c r="O3" s="164"/>
      <c r="P3" s="164"/>
      <c r="Q3" s="164"/>
      <c r="R3" s="164"/>
      <c r="S3" s="164" t="s">
        <v>87</v>
      </c>
      <c r="T3" s="164"/>
      <c r="U3" s="164"/>
      <c r="V3" s="164"/>
      <c r="W3" s="165"/>
      <c r="X3" s="154"/>
    </row>
    <row r="4" spans="1:24" ht="14.25" thickBot="1">
      <c r="A4" s="154"/>
      <c r="B4" s="422" t="s">
        <v>88</v>
      </c>
      <c r="C4" s="423"/>
      <c r="D4" s="231" t="str">
        <f>H28秋順位!F79</f>
        <v>チャレンジャー</v>
      </c>
      <c r="E4" s="232">
        <f>IF(D26&lt;4,0,1)</f>
        <v>1</v>
      </c>
      <c r="F4" s="233"/>
      <c r="G4" s="234">
        <f>IF(H26&lt;4,0,1)</f>
        <v>0</v>
      </c>
      <c r="H4" s="172" t="str">
        <f>H28秋順位!F81</f>
        <v>戸塚あすなろ</v>
      </c>
      <c r="I4" s="231" t="str">
        <f>H28秋順位!F80</f>
        <v>鶴羽会</v>
      </c>
      <c r="J4" s="233">
        <f>IF(I26&lt;4,0,1)</f>
        <v>1</v>
      </c>
      <c r="K4" s="233"/>
      <c r="L4" s="234">
        <f>IF(M26&lt;4,0,1)</f>
        <v>0</v>
      </c>
      <c r="M4" s="173" t="str">
        <f>H28秋順位!F82</f>
        <v>ガチンコCLUB</v>
      </c>
      <c r="N4" s="231" t="str">
        <f>H28秋順位!H79</f>
        <v>IBS</v>
      </c>
      <c r="O4" s="232">
        <f>IF(N26&lt;4,0,1)</f>
        <v>1</v>
      </c>
      <c r="P4" s="233"/>
      <c r="Q4" s="234">
        <f>IF(R26&lt;4,0,1)</f>
        <v>0</v>
      </c>
      <c r="R4" s="172" t="str">
        <f>H28秋順位!H81</f>
        <v>スピリタス</v>
      </c>
      <c r="S4" s="231" t="str">
        <f>H28秋順位!H80</f>
        <v>トップバドミントンクラブ</v>
      </c>
      <c r="T4" s="232">
        <f>IF(S26&lt;4,0,1)</f>
        <v>0</v>
      </c>
      <c r="U4" s="233"/>
      <c r="V4" s="234">
        <f>IF(W26&lt;4,0,1)</f>
        <v>1</v>
      </c>
      <c r="W4" s="173" t="str">
        <f>H28秋順位!H82</f>
        <v>NEBELHORN</v>
      </c>
      <c r="X4" s="154"/>
    </row>
    <row r="5" spans="1:24">
      <c r="A5" s="154"/>
      <c r="B5" s="369"/>
      <c r="C5" s="370"/>
      <c r="D5" s="352">
        <f>IF(E5&gt;G5,1,0)+IF(E6&gt;G6,1,0)+IF(E7&gt;G7,1,0)</f>
        <v>0</v>
      </c>
      <c r="E5" s="353">
        <v>9</v>
      </c>
      <c r="F5" s="354" t="s">
        <v>89</v>
      </c>
      <c r="G5" s="355">
        <v>21</v>
      </c>
      <c r="H5" s="356">
        <f>IF(E5&lt;G5,1,0)+IF(E6&lt;G6,1,0)+IF(E7&lt;G7,1,0)</f>
        <v>2</v>
      </c>
      <c r="I5" s="352">
        <f t="shared" ref="I5" si="0">IF(J5&gt;L5,1,0)+IF(J6&gt;L6,1,0)+IF(J7&gt;L7,1,0)</f>
        <v>2</v>
      </c>
      <c r="J5" s="353">
        <v>21</v>
      </c>
      <c r="K5" s="354" t="s">
        <v>89</v>
      </c>
      <c r="L5" s="355">
        <v>18</v>
      </c>
      <c r="M5" s="356">
        <f t="shared" ref="M5" si="1">IF(J5&lt;L5,1,0)+IF(J6&lt;L6,1,0)+IF(J7&lt;L7,1,0)</f>
        <v>0</v>
      </c>
      <c r="N5" s="352">
        <f t="shared" ref="N5" si="2">IF(O5&gt;Q5,1,0)+IF(O6&gt;Q6,1,0)+IF(O7&gt;Q7,1,0)</f>
        <v>2</v>
      </c>
      <c r="O5" s="353">
        <v>21</v>
      </c>
      <c r="P5" s="354" t="s">
        <v>89</v>
      </c>
      <c r="Q5" s="355">
        <v>11</v>
      </c>
      <c r="R5" s="356">
        <f t="shared" ref="R5" si="3">IF(O5&lt;Q5,1,0)+IF(O6&lt;Q6,1,0)+IF(O7&lt;Q7,1,0)</f>
        <v>0</v>
      </c>
      <c r="S5" s="352">
        <f t="shared" ref="S5" si="4">IF(T5&gt;V5,1,0)+IF(T6&gt;V6,1,0)+IF(T7&gt;V7,1,0)</f>
        <v>0</v>
      </c>
      <c r="T5" s="353">
        <v>13</v>
      </c>
      <c r="U5" s="354" t="s">
        <v>89</v>
      </c>
      <c r="V5" s="355">
        <v>21</v>
      </c>
      <c r="W5" s="357">
        <f t="shared" ref="W5" si="5">IF(T5&lt;V5,1,0)+IF(T6&lt;V6,1,0)+IF(T7&lt;V7,1,0)</f>
        <v>2</v>
      </c>
      <c r="X5" s="154"/>
    </row>
    <row r="6" spans="1:24">
      <c r="A6" s="154"/>
      <c r="B6" s="174" t="s">
        <v>90</v>
      </c>
      <c r="C6" s="300"/>
      <c r="D6" s="342" t="s">
        <v>978</v>
      </c>
      <c r="E6" s="343">
        <v>18</v>
      </c>
      <c r="F6" s="344" t="s">
        <v>89</v>
      </c>
      <c r="G6" s="345">
        <v>21</v>
      </c>
      <c r="H6" s="346" t="s">
        <v>979</v>
      </c>
      <c r="I6" s="342" t="s">
        <v>980</v>
      </c>
      <c r="J6" s="343">
        <v>21</v>
      </c>
      <c r="K6" s="344" t="s">
        <v>89</v>
      </c>
      <c r="L6" s="345">
        <v>16</v>
      </c>
      <c r="M6" s="346" t="s">
        <v>981</v>
      </c>
      <c r="N6" s="342" t="s">
        <v>982</v>
      </c>
      <c r="O6" s="343">
        <v>21</v>
      </c>
      <c r="P6" s="344" t="s">
        <v>89</v>
      </c>
      <c r="Q6" s="345">
        <v>13</v>
      </c>
      <c r="R6" s="346" t="s">
        <v>983</v>
      </c>
      <c r="S6" s="342" t="s">
        <v>984</v>
      </c>
      <c r="T6" s="343">
        <v>12</v>
      </c>
      <c r="U6" s="344" t="s">
        <v>89</v>
      </c>
      <c r="V6" s="345">
        <v>21</v>
      </c>
      <c r="W6" s="358" t="s">
        <v>985</v>
      </c>
      <c r="X6" s="154"/>
    </row>
    <row r="7" spans="1:24">
      <c r="A7" s="154"/>
      <c r="B7" s="174"/>
      <c r="C7" s="301"/>
      <c r="D7" s="347" t="s">
        <v>986</v>
      </c>
      <c r="E7" s="348"/>
      <c r="F7" s="349" t="s">
        <v>89</v>
      </c>
      <c r="G7" s="350"/>
      <c r="H7" s="351" t="s">
        <v>987</v>
      </c>
      <c r="I7" s="347" t="s">
        <v>988</v>
      </c>
      <c r="J7" s="348"/>
      <c r="K7" s="349" t="s">
        <v>89</v>
      </c>
      <c r="L7" s="350"/>
      <c r="M7" s="351" t="s">
        <v>989</v>
      </c>
      <c r="N7" s="347" t="s">
        <v>990</v>
      </c>
      <c r="O7" s="348"/>
      <c r="P7" s="349" t="s">
        <v>89</v>
      </c>
      <c r="Q7" s="350"/>
      <c r="R7" s="351" t="s">
        <v>991</v>
      </c>
      <c r="S7" s="347" t="s">
        <v>992</v>
      </c>
      <c r="T7" s="348"/>
      <c r="U7" s="349" t="s">
        <v>89</v>
      </c>
      <c r="V7" s="350"/>
      <c r="W7" s="359" t="s">
        <v>993</v>
      </c>
      <c r="X7" s="154"/>
    </row>
    <row r="8" spans="1:24">
      <c r="A8" s="154"/>
      <c r="B8" s="176"/>
      <c r="C8" s="300"/>
      <c r="D8" s="337">
        <f>IF(E8&gt;G8,1,0)+IF(E9&gt;G9,1,0)+IF(E10&gt;G10,1,0)</f>
        <v>2</v>
      </c>
      <c r="E8" s="338">
        <v>23</v>
      </c>
      <c r="F8" s="339" t="s">
        <v>89</v>
      </c>
      <c r="G8" s="340">
        <v>21</v>
      </c>
      <c r="H8" s="341">
        <f>IF(E8&lt;G8,1,0)+IF(E9&lt;G9,1,0)+IF(E10&lt;G10,1,0)</f>
        <v>0</v>
      </c>
      <c r="I8" s="337">
        <f t="shared" ref="I8" si="6">IF(J8&gt;L8,1,0)+IF(J9&gt;L9,1,0)+IF(J10&gt;L10,1,0)</f>
        <v>1</v>
      </c>
      <c r="J8" s="338">
        <v>19</v>
      </c>
      <c r="K8" s="339" t="s">
        <v>89</v>
      </c>
      <c r="L8" s="340">
        <v>21</v>
      </c>
      <c r="M8" s="341">
        <f t="shared" ref="M8" si="7">IF(J8&lt;L8,1,0)+IF(J9&lt;L9,1,0)+IF(J10&lt;L10,1,0)</f>
        <v>2</v>
      </c>
      <c r="N8" s="337">
        <f t="shared" ref="N8" si="8">IF(O8&gt;Q8,1,0)+IF(O9&gt;Q9,1,0)+IF(O10&gt;Q10,1,0)</f>
        <v>0</v>
      </c>
      <c r="O8" s="338">
        <v>19</v>
      </c>
      <c r="P8" s="339" t="s">
        <v>89</v>
      </c>
      <c r="Q8" s="340">
        <v>21</v>
      </c>
      <c r="R8" s="341">
        <f t="shared" ref="R8" si="9">IF(O8&lt;Q8,1,0)+IF(O9&lt;Q9,1,0)+IF(O10&lt;Q10,1,0)</f>
        <v>2</v>
      </c>
      <c r="S8" s="337">
        <f t="shared" ref="S8" si="10">IF(T8&gt;V8,1,0)+IF(T9&gt;V9,1,0)+IF(T10&gt;V10,1,0)</f>
        <v>2</v>
      </c>
      <c r="T8" s="338">
        <v>19</v>
      </c>
      <c r="U8" s="339" t="s">
        <v>89</v>
      </c>
      <c r="V8" s="340">
        <v>21</v>
      </c>
      <c r="W8" s="360">
        <f t="shared" ref="W8" si="11">IF(T8&lt;V8,1,0)+IF(T9&lt;V9,1,0)+IF(T10&lt;V10,1,0)</f>
        <v>1</v>
      </c>
      <c r="X8" s="154"/>
    </row>
    <row r="9" spans="1:24">
      <c r="A9" s="154"/>
      <c r="B9" s="174" t="s">
        <v>91</v>
      </c>
      <c r="C9" s="300"/>
      <c r="D9" s="342" t="s">
        <v>994</v>
      </c>
      <c r="E9" s="343">
        <v>21</v>
      </c>
      <c r="F9" s="344" t="s">
        <v>89</v>
      </c>
      <c r="G9" s="345">
        <v>18</v>
      </c>
      <c r="H9" s="346" t="s">
        <v>995</v>
      </c>
      <c r="I9" s="342" t="s">
        <v>996</v>
      </c>
      <c r="J9" s="343">
        <v>21</v>
      </c>
      <c r="K9" s="344" t="s">
        <v>89</v>
      </c>
      <c r="L9" s="345">
        <v>19</v>
      </c>
      <c r="M9" s="346" t="s">
        <v>997</v>
      </c>
      <c r="N9" s="342" t="s">
        <v>998</v>
      </c>
      <c r="O9" s="343">
        <v>14</v>
      </c>
      <c r="P9" s="344" t="s">
        <v>89</v>
      </c>
      <c r="Q9" s="345">
        <v>21</v>
      </c>
      <c r="R9" s="346" t="s">
        <v>999</v>
      </c>
      <c r="S9" s="342" t="s">
        <v>1000</v>
      </c>
      <c r="T9" s="343">
        <v>24</v>
      </c>
      <c r="U9" s="344" t="s">
        <v>89</v>
      </c>
      <c r="V9" s="345">
        <v>22</v>
      </c>
      <c r="W9" s="358" t="s">
        <v>1001</v>
      </c>
      <c r="X9" s="154"/>
    </row>
    <row r="10" spans="1:24">
      <c r="A10" s="154"/>
      <c r="B10" s="174"/>
      <c r="C10" s="300"/>
      <c r="D10" s="347" t="s">
        <v>1002</v>
      </c>
      <c r="E10" s="348"/>
      <c r="F10" s="349" t="s">
        <v>89</v>
      </c>
      <c r="G10" s="350"/>
      <c r="H10" s="351" t="s">
        <v>1003</v>
      </c>
      <c r="I10" s="347" t="s">
        <v>1004</v>
      </c>
      <c r="J10" s="348">
        <v>16</v>
      </c>
      <c r="K10" s="349" t="s">
        <v>89</v>
      </c>
      <c r="L10" s="350">
        <v>21</v>
      </c>
      <c r="M10" s="351" t="s">
        <v>1005</v>
      </c>
      <c r="N10" s="347" t="s">
        <v>1006</v>
      </c>
      <c r="O10" s="348"/>
      <c r="P10" s="349" t="s">
        <v>89</v>
      </c>
      <c r="Q10" s="350"/>
      <c r="R10" s="351" t="s">
        <v>1007</v>
      </c>
      <c r="S10" s="347" t="s">
        <v>1008</v>
      </c>
      <c r="T10" s="348">
        <v>21</v>
      </c>
      <c r="U10" s="349" t="s">
        <v>89</v>
      </c>
      <c r="V10" s="350">
        <v>8</v>
      </c>
      <c r="W10" s="359" t="s">
        <v>1009</v>
      </c>
      <c r="X10" s="154"/>
    </row>
    <row r="11" spans="1:24">
      <c r="A11" s="154"/>
      <c r="B11" s="176"/>
      <c r="C11" s="302"/>
      <c r="D11" s="337">
        <f>IF(E11&gt;G11,1,0)+IF(E12&gt;G12,1,0)+IF(E13&gt;G13,1,0)</f>
        <v>2</v>
      </c>
      <c r="E11" s="338">
        <v>21</v>
      </c>
      <c r="F11" s="339" t="s">
        <v>89</v>
      </c>
      <c r="G11" s="340">
        <v>8</v>
      </c>
      <c r="H11" s="341">
        <f>IF(E11&lt;G11,1,0)+IF(E12&lt;G12,1,0)+IF(E13&lt;G13,1,0)</f>
        <v>0</v>
      </c>
      <c r="I11" s="337">
        <f t="shared" ref="I11" si="12">IF(J11&gt;L11,1,0)+IF(J12&gt;L12,1,0)+IF(J13&gt;L13,1,0)</f>
        <v>2</v>
      </c>
      <c r="J11" s="338">
        <v>18</v>
      </c>
      <c r="K11" s="339" t="s">
        <v>89</v>
      </c>
      <c r="L11" s="340">
        <v>21</v>
      </c>
      <c r="M11" s="341">
        <f t="shared" ref="M11" si="13">IF(J11&lt;L11,1,0)+IF(J12&lt;L12,1,0)+IF(J13&lt;L13,1,0)</f>
        <v>1</v>
      </c>
      <c r="N11" s="337">
        <f t="shared" ref="N11" si="14">IF(O11&gt;Q11,1,0)+IF(O12&gt;Q12,1,0)+IF(O13&gt;Q13,1,0)</f>
        <v>0</v>
      </c>
      <c r="O11" s="338">
        <v>20</v>
      </c>
      <c r="P11" s="339" t="s">
        <v>89</v>
      </c>
      <c r="Q11" s="340">
        <v>22</v>
      </c>
      <c r="R11" s="341">
        <f t="shared" ref="R11" si="15">IF(O11&lt;Q11,1,0)+IF(O12&lt;Q12,1,0)+IF(O13&lt;Q13,1,0)</f>
        <v>2</v>
      </c>
      <c r="S11" s="337">
        <f t="shared" ref="S11" si="16">IF(T11&gt;V11,1,0)+IF(T12&gt;V12,1,0)+IF(T13&gt;V13,1,0)</f>
        <v>0</v>
      </c>
      <c r="T11" s="338">
        <v>9</v>
      </c>
      <c r="U11" s="339" t="s">
        <v>89</v>
      </c>
      <c r="V11" s="340">
        <v>21</v>
      </c>
      <c r="W11" s="360">
        <f t="shared" ref="W11" si="17">IF(T11&lt;V11,1,0)+IF(T12&lt;V12,1,0)+IF(T13&lt;V13,1,0)</f>
        <v>2</v>
      </c>
      <c r="X11" s="178"/>
    </row>
    <row r="12" spans="1:24">
      <c r="A12" s="154"/>
      <c r="B12" s="174" t="s">
        <v>92</v>
      </c>
      <c r="C12" s="300"/>
      <c r="D12" s="342" t="s">
        <v>978</v>
      </c>
      <c r="E12" s="343">
        <v>21</v>
      </c>
      <c r="F12" s="344" t="s">
        <v>89</v>
      </c>
      <c r="G12" s="345">
        <v>3</v>
      </c>
      <c r="H12" s="346" t="s">
        <v>1010</v>
      </c>
      <c r="I12" s="342" t="s">
        <v>1011</v>
      </c>
      <c r="J12" s="343">
        <v>21</v>
      </c>
      <c r="K12" s="344" t="s">
        <v>89</v>
      </c>
      <c r="L12" s="345">
        <v>11</v>
      </c>
      <c r="M12" s="346" t="s">
        <v>1012</v>
      </c>
      <c r="N12" s="342" t="s">
        <v>1013</v>
      </c>
      <c r="O12" s="343">
        <v>16</v>
      </c>
      <c r="P12" s="344" t="s">
        <v>89</v>
      </c>
      <c r="Q12" s="345">
        <v>21</v>
      </c>
      <c r="R12" s="346" t="s">
        <v>1014</v>
      </c>
      <c r="S12" s="342" t="s">
        <v>1015</v>
      </c>
      <c r="T12" s="343">
        <v>6</v>
      </c>
      <c r="U12" s="344" t="s">
        <v>89</v>
      </c>
      <c r="V12" s="345">
        <v>21</v>
      </c>
      <c r="W12" s="358" t="s">
        <v>985</v>
      </c>
      <c r="X12" s="178"/>
    </row>
    <row r="13" spans="1:24">
      <c r="A13" s="154"/>
      <c r="B13" s="179"/>
      <c r="C13" s="301"/>
      <c r="D13" s="347"/>
      <c r="E13" s="348"/>
      <c r="F13" s="349" t="s">
        <v>89</v>
      </c>
      <c r="G13" s="350"/>
      <c r="H13" s="351"/>
      <c r="I13" s="347"/>
      <c r="J13" s="348">
        <v>21</v>
      </c>
      <c r="K13" s="349" t="s">
        <v>89</v>
      </c>
      <c r="L13" s="350">
        <v>6</v>
      </c>
      <c r="M13" s="351"/>
      <c r="N13" s="347"/>
      <c r="O13" s="348"/>
      <c r="P13" s="349" t="s">
        <v>89</v>
      </c>
      <c r="Q13" s="350"/>
      <c r="R13" s="351"/>
      <c r="S13" s="347"/>
      <c r="T13" s="348"/>
      <c r="U13" s="349" t="s">
        <v>89</v>
      </c>
      <c r="V13" s="350"/>
      <c r="W13" s="359"/>
      <c r="X13" s="178"/>
    </row>
    <row r="14" spans="1:24">
      <c r="A14" s="154"/>
      <c r="B14" s="174"/>
      <c r="C14" s="300"/>
      <c r="D14" s="337">
        <f>IF(E14&gt;G14,1,0)+IF(E15&gt;G15,1,0)+IF(E16&gt;G16,1,0)</f>
        <v>2</v>
      </c>
      <c r="E14" s="338">
        <v>21</v>
      </c>
      <c r="F14" s="339" t="s">
        <v>89</v>
      </c>
      <c r="G14" s="340">
        <v>16</v>
      </c>
      <c r="H14" s="341">
        <f>IF(E14&lt;G14,1,0)+IF(E15&lt;G15,1,0)+IF(E16&lt;G16,1,0)</f>
        <v>0</v>
      </c>
      <c r="I14" s="337">
        <f t="shared" ref="I14" si="18">IF(J14&gt;L14,1,0)+IF(J15&gt;L15,1,0)+IF(J16&gt;L16,1,0)</f>
        <v>2</v>
      </c>
      <c r="J14" s="338">
        <v>21</v>
      </c>
      <c r="K14" s="339" t="s">
        <v>89</v>
      </c>
      <c r="L14" s="340">
        <v>10</v>
      </c>
      <c r="M14" s="341">
        <f t="shared" ref="M14" si="19">IF(J14&lt;L14,1,0)+IF(J15&lt;L15,1,0)+IF(J16&lt;L16,1,0)</f>
        <v>0</v>
      </c>
      <c r="N14" s="337">
        <f t="shared" ref="N14" si="20">IF(O14&gt;Q14,1,0)+IF(O15&gt;Q15,1,0)+IF(O16&gt;Q16,1,0)</f>
        <v>2</v>
      </c>
      <c r="O14" s="338">
        <v>21</v>
      </c>
      <c r="P14" s="339" t="s">
        <v>89</v>
      </c>
      <c r="Q14" s="340">
        <v>13</v>
      </c>
      <c r="R14" s="341">
        <f t="shared" ref="R14" si="21">IF(O14&lt;Q14,1,0)+IF(O15&lt;Q15,1,0)+IF(O16&lt;Q16,1,0)</f>
        <v>0</v>
      </c>
      <c r="S14" s="337">
        <f t="shared" ref="S14" si="22">IF(T14&gt;V14,1,0)+IF(T15&gt;V15,1,0)+IF(T16&gt;V16,1,0)</f>
        <v>0</v>
      </c>
      <c r="T14" s="338">
        <v>17</v>
      </c>
      <c r="U14" s="339" t="s">
        <v>89</v>
      </c>
      <c r="V14" s="340">
        <v>21</v>
      </c>
      <c r="W14" s="360">
        <f t="shared" ref="W14" si="23">IF(T14&lt;V14,1,0)+IF(T15&lt;V15,1,0)+IF(T16&lt;V16,1,0)</f>
        <v>2</v>
      </c>
      <c r="X14" s="178"/>
    </row>
    <row r="15" spans="1:24">
      <c r="A15" s="154"/>
      <c r="B15" s="174" t="s">
        <v>93</v>
      </c>
      <c r="C15" s="300"/>
      <c r="D15" s="342" t="s">
        <v>1016</v>
      </c>
      <c r="E15" s="343">
        <v>22</v>
      </c>
      <c r="F15" s="344" t="s">
        <v>89</v>
      </c>
      <c r="G15" s="345">
        <v>20</v>
      </c>
      <c r="H15" s="346" t="s">
        <v>987</v>
      </c>
      <c r="I15" s="342" t="s">
        <v>1017</v>
      </c>
      <c r="J15" s="343">
        <v>21</v>
      </c>
      <c r="K15" s="344" t="s">
        <v>89</v>
      </c>
      <c r="L15" s="345">
        <v>10</v>
      </c>
      <c r="M15" s="346" t="s">
        <v>1018</v>
      </c>
      <c r="N15" s="342" t="s">
        <v>982</v>
      </c>
      <c r="O15" s="343">
        <v>21</v>
      </c>
      <c r="P15" s="344" t="s">
        <v>89</v>
      </c>
      <c r="Q15" s="345">
        <v>14</v>
      </c>
      <c r="R15" s="346" t="s">
        <v>1019</v>
      </c>
      <c r="S15" s="342" t="s">
        <v>984</v>
      </c>
      <c r="T15" s="343">
        <v>24</v>
      </c>
      <c r="U15" s="344" t="s">
        <v>89</v>
      </c>
      <c r="V15" s="345">
        <v>26</v>
      </c>
      <c r="W15" s="358" t="s">
        <v>1020</v>
      </c>
      <c r="X15" s="178"/>
    </row>
    <row r="16" spans="1:24">
      <c r="A16" s="154"/>
      <c r="B16" s="174"/>
      <c r="C16" s="300"/>
      <c r="D16" s="347" t="s">
        <v>1002</v>
      </c>
      <c r="E16" s="348"/>
      <c r="F16" s="349" t="s">
        <v>89</v>
      </c>
      <c r="G16" s="350"/>
      <c r="H16" s="351" t="s">
        <v>1021</v>
      </c>
      <c r="I16" s="347" t="s">
        <v>1022</v>
      </c>
      <c r="J16" s="348"/>
      <c r="K16" s="349" t="s">
        <v>89</v>
      </c>
      <c r="L16" s="350"/>
      <c r="M16" s="351" t="s">
        <v>1023</v>
      </c>
      <c r="N16" s="347" t="s">
        <v>998</v>
      </c>
      <c r="O16" s="348"/>
      <c r="P16" s="349" t="s">
        <v>89</v>
      </c>
      <c r="Q16" s="350"/>
      <c r="R16" s="351" t="s">
        <v>1024</v>
      </c>
      <c r="S16" s="347" t="s">
        <v>1025</v>
      </c>
      <c r="T16" s="348"/>
      <c r="U16" s="349" t="s">
        <v>89</v>
      </c>
      <c r="V16" s="350"/>
      <c r="W16" s="359" t="s">
        <v>1026</v>
      </c>
      <c r="X16" s="178"/>
    </row>
    <row r="17" spans="1:24">
      <c r="A17" s="154"/>
      <c r="B17" s="176"/>
      <c r="C17" s="302"/>
      <c r="D17" s="337">
        <f>IF(E17&gt;G17,1,0)+IF(E18&gt;G18,1,0)+IF(E19&gt;G19,1,0)</f>
        <v>2</v>
      </c>
      <c r="E17" s="338">
        <v>21</v>
      </c>
      <c r="F17" s="339" t="s">
        <v>89</v>
      </c>
      <c r="G17" s="340">
        <v>19</v>
      </c>
      <c r="H17" s="341">
        <f>IF(E17&lt;G17,1,0)+IF(E18&lt;G18,1,0)+IF(E19&lt;G19,1,0)</f>
        <v>0</v>
      </c>
      <c r="I17" s="337">
        <f t="shared" ref="I17" si="24">IF(J17&gt;L17,1,0)+IF(J18&gt;L18,1,0)+IF(J19&gt;L19,1,0)</f>
        <v>2</v>
      </c>
      <c r="J17" s="338">
        <v>21</v>
      </c>
      <c r="K17" s="339" t="s">
        <v>89</v>
      </c>
      <c r="L17" s="340">
        <v>18</v>
      </c>
      <c r="M17" s="341">
        <f t="shared" ref="M17" si="25">IF(J17&lt;L17,1,0)+IF(J18&lt;L18,1,0)+IF(J19&lt;L19,1,0)</f>
        <v>0</v>
      </c>
      <c r="N17" s="337">
        <f t="shared" ref="N17" si="26">IF(O17&gt;Q17,1,0)+IF(O18&gt;Q18,1,0)+IF(O19&gt;Q19,1,0)</f>
        <v>2</v>
      </c>
      <c r="O17" s="338">
        <v>21</v>
      </c>
      <c r="P17" s="339" t="s">
        <v>89</v>
      </c>
      <c r="Q17" s="340">
        <v>19</v>
      </c>
      <c r="R17" s="341">
        <f t="shared" ref="R17" si="27">IF(O17&lt;Q17,1,0)+IF(O18&lt;Q18,1,0)+IF(O19&lt;Q19,1,0)</f>
        <v>0</v>
      </c>
      <c r="S17" s="337">
        <f t="shared" ref="S17" si="28">IF(T17&gt;V17,1,0)+IF(T18&gt;V18,1,0)+IF(T19&gt;V19,1,0)</f>
        <v>1</v>
      </c>
      <c r="T17" s="338">
        <v>21</v>
      </c>
      <c r="U17" s="339" t="s">
        <v>89</v>
      </c>
      <c r="V17" s="340">
        <v>18</v>
      </c>
      <c r="W17" s="360">
        <f t="shared" ref="W17" si="29">IF(T17&lt;V17,1,0)+IF(T18&lt;V18,1,0)+IF(T19&lt;V19,1,0)</f>
        <v>2</v>
      </c>
      <c r="X17" s="178"/>
    </row>
    <row r="18" spans="1:24">
      <c r="A18" s="154"/>
      <c r="B18" s="174" t="s">
        <v>94</v>
      </c>
      <c r="C18" s="300"/>
      <c r="D18" s="342" t="s">
        <v>1027</v>
      </c>
      <c r="E18" s="343">
        <v>21</v>
      </c>
      <c r="F18" s="344" t="s">
        <v>89</v>
      </c>
      <c r="G18" s="345">
        <v>11</v>
      </c>
      <c r="H18" s="346" t="s">
        <v>1028</v>
      </c>
      <c r="I18" s="342" t="s">
        <v>980</v>
      </c>
      <c r="J18" s="343">
        <v>21</v>
      </c>
      <c r="K18" s="344" t="s">
        <v>89</v>
      </c>
      <c r="L18" s="345">
        <v>14</v>
      </c>
      <c r="M18" s="346" t="s">
        <v>989</v>
      </c>
      <c r="N18" s="342" t="s">
        <v>990</v>
      </c>
      <c r="O18" s="343">
        <v>21</v>
      </c>
      <c r="P18" s="344" t="s">
        <v>89</v>
      </c>
      <c r="Q18" s="345">
        <v>7</v>
      </c>
      <c r="R18" s="346" t="s">
        <v>991</v>
      </c>
      <c r="S18" s="342" t="s">
        <v>1029</v>
      </c>
      <c r="T18" s="343">
        <v>5</v>
      </c>
      <c r="U18" s="344" t="s">
        <v>89</v>
      </c>
      <c r="V18" s="345">
        <v>21</v>
      </c>
      <c r="W18" s="358" t="s">
        <v>993</v>
      </c>
      <c r="X18" s="178"/>
    </row>
    <row r="19" spans="1:24">
      <c r="A19" s="154"/>
      <c r="B19" s="179"/>
      <c r="C19" s="301"/>
      <c r="D19" s="347"/>
      <c r="E19" s="348"/>
      <c r="F19" s="349" t="s">
        <v>89</v>
      </c>
      <c r="G19" s="350"/>
      <c r="H19" s="351"/>
      <c r="I19" s="347"/>
      <c r="J19" s="348"/>
      <c r="K19" s="349" t="s">
        <v>89</v>
      </c>
      <c r="L19" s="350"/>
      <c r="M19" s="351"/>
      <c r="N19" s="347"/>
      <c r="O19" s="348"/>
      <c r="P19" s="349" t="s">
        <v>89</v>
      </c>
      <c r="Q19" s="350"/>
      <c r="R19" s="351"/>
      <c r="S19" s="347"/>
      <c r="T19" s="348">
        <v>10</v>
      </c>
      <c r="U19" s="349" t="s">
        <v>89</v>
      </c>
      <c r="V19" s="350">
        <v>21</v>
      </c>
      <c r="W19" s="359"/>
      <c r="X19" s="178"/>
    </row>
    <row r="20" spans="1:24">
      <c r="A20" s="154"/>
      <c r="B20" s="174"/>
      <c r="C20" s="300"/>
      <c r="D20" s="337">
        <f>IF(E20&gt;G20,1,0)+IF(E21&gt;G21,1,0)+IF(E22&gt;G22,1,0)</f>
        <v>2</v>
      </c>
      <c r="E20" s="338">
        <v>21</v>
      </c>
      <c r="F20" s="339" t="s">
        <v>89</v>
      </c>
      <c r="G20" s="340">
        <v>4</v>
      </c>
      <c r="H20" s="341">
        <f>IF(E20&lt;G20,1,0)+IF(E21&lt;G21,1,0)+IF(E22&lt;G22,1,0)</f>
        <v>0</v>
      </c>
      <c r="I20" s="337">
        <f t="shared" ref="I20" si="30">IF(J20&gt;L20,1,0)+IF(J21&gt;L21,1,0)+IF(J22&gt;L22,1,0)</f>
        <v>2</v>
      </c>
      <c r="J20" s="338">
        <v>21</v>
      </c>
      <c r="K20" s="339" t="s">
        <v>89</v>
      </c>
      <c r="L20" s="340">
        <v>6</v>
      </c>
      <c r="M20" s="341">
        <f t="shared" ref="M20" si="31">IF(J20&lt;L20,1,0)+IF(J21&lt;L21,1,0)+IF(J22&lt;L22,1,0)</f>
        <v>0</v>
      </c>
      <c r="N20" s="337">
        <f t="shared" ref="N20" si="32">IF(O20&gt;Q20,1,0)+IF(O21&gt;Q21,1,0)+IF(O22&gt;Q22,1,0)</f>
        <v>0</v>
      </c>
      <c r="O20" s="338">
        <v>10</v>
      </c>
      <c r="P20" s="339" t="s">
        <v>89</v>
      </c>
      <c r="Q20" s="340">
        <v>21</v>
      </c>
      <c r="R20" s="341">
        <f t="shared" ref="R20" si="33">IF(O20&lt;Q20,1,0)+IF(O21&lt;Q21,1,0)+IF(O22&lt;Q22,1,0)</f>
        <v>2</v>
      </c>
      <c r="S20" s="337">
        <f t="shared" ref="S20" si="34">IF(T20&gt;V20,1,0)+IF(T21&gt;V21,1,0)+IF(T22&gt;V22,1,0)</f>
        <v>1</v>
      </c>
      <c r="T20" s="338">
        <v>22</v>
      </c>
      <c r="U20" s="339" t="s">
        <v>89</v>
      </c>
      <c r="V20" s="340">
        <v>20</v>
      </c>
      <c r="W20" s="360">
        <f t="shared" ref="W20" si="35">IF(T20&lt;V20,1,0)+IF(T21&lt;V21,1,0)+IF(T22&lt;V22,1,0)</f>
        <v>2</v>
      </c>
      <c r="X20" s="178"/>
    </row>
    <row r="21" spans="1:24">
      <c r="A21" s="154"/>
      <c r="B21" s="174" t="s">
        <v>95</v>
      </c>
      <c r="C21" s="300"/>
      <c r="D21" s="342" t="s">
        <v>994</v>
      </c>
      <c r="E21" s="343">
        <v>21</v>
      </c>
      <c r="F21" s="344" t="s">
        <v>89</v>
      </c>
      <c r="G21" s="345">
        <v>10</v>
      </c>
      <c r="H21" s="346" t="s">
        <v>1030</v>
      </c>
      <c r="I21" s="342" t="s">
        <v>1022</v>
      </c>
      <c r="J21" s="343">
        <v>21</v>
      </c>
      <c r="K21" s="344" t="s">
        <v>89</v>
      </c>
      <c r="L21" s="345">
        <v>4</v>
      </c>
      <c r="M21" s="346" t="s">
        <v>1031</v>
      </c>
      <c r="N21" s="342" t="s">
        <v>1032</v>
      </c>
      <c r="O21" s="343">
        <v>11</v>
      </c>
      <c r="P21" s="344" t="s">
        <v>89</v>
      </c>
      <c r="Q21" s="345">
        <v>21</v>
      </c>
      <c r="R21" s="346" t="s">
        <v>1024</v>
      </c>
      <c r="S21" s="342" t="s">
        <v>1000</v>
      </c>
      <c r="T21" s="343">
        <v>14</v>
      </c>
      <c r="U21" s="344" t="s">
        <v>89</v>
      </c>
      <c r="V21" s="345">
        <v>21</v>
      </c>
      <c r="W21" s="358" t="s">
        <v>1033</v>
      </c>
      <c r="X21" s="178"/>
    </row>
    <row r="22" spans="1:24">
      <c r="A22" s="154"/>
      <c r="B22" s="174"/>
      <c r="C22" s="300"/>
      <c r="D22" s="347"/>
      <c r="E22" s="348"/>
      <c r="F22" s="349" t="s">
        <v>89</v>
      </c>
      <c r="G22" s="350"/>
      <c r="H22" s="351"/>
      <c r="I22" s="347"/>
      <c r="J22" s="348"/>
      <c r="K22" s="349" t="s">
        <v>89</v>
      </c>
      <c r="L22" s="350"/>
      <c r="M22" s="351"/>
      <c r="N22" s="347"/>
      <c r="O22" s="348"/>
      <c r="P22" s="349" t="s">
        <v>89</v>
      </c>
      <c r="Q22" s="350"/>
      <c r="R22" s="351"/>
      <c r="S22" s="347"/>
      <c r="T22" s="348">
        <v>19</v>
      </c>
      <c r="U22" s="349" t="s">
        <v>89</v>
      </c>
      <c r="V22" s="350">
        <v>21</v>
      </c>
      <c r="W22" s="359"/>
      <c r="X22" s="178"/>
    </row>
    <row r="23" spans="1:24">
      <c r="A23" s="154"/>
      <c r="B23" s="176"/>
      <c r="C23" s="302"/>
      <c r="D23" s="337">
        <f>IF(E23&gt;G23,1,0)+IF(E24&gt;G24,1,0)+IF(E25&gt;G25,1,0)</f>
        <v>2</v>
      </c>
      <c r="E23" s="338">
        <v>21</v>
      </c>
      <c r="F23" s="339" t="s">
        <v>89</v>
      </c>
      <c r="G23" s="340">
        <v>15</v>
      </c>
      <c r="H23" s="341">
        <f>IF(E23&lt;G23,1,0)+IF(E24&lt;G24,1,0)+IF(E25&lt;G25,1,0)</f>
        <v>0</v>
      </c>
      <c r="I23" s="337">
        <f t="shared" ref="I23" si="36">IF(J23&gt;L23,1,0)+IF(J24&gt;L24,1,0)+IF(J25&gt;L25,1,0)</f>
        <v>2</v>
      </c>
      <c r="J23" s="338">
        <v>21</v>
      </c>
      <c r="K23" s="339" t="s">
        <v>89</v>
      </c>
      <c r="L23" s="340">
        <v>17</v>
      </c>
      <c r="M23" s="341">
        <f t="shared" ref="M23" si="37">IF(J23&lt;L23,1,0)+IF(J24&lt;L24,1,0)+IF(J25&lt;L25,1,0)</f>
        <v>0</v>
      </c>
      <c r="N23" s="337">
        <f t="shared" ref="N23" si="38">IF(O23&gt;Q23,1,0)+IF(O24&gt;Q24,1,0)+IF(O25&gt;Q25,1,0)</f>
        <v>2</v>
      </c>
      <c r="O23" s="338">
        <v>21</v>
      </c>
      <c r="P23" s="339" t="s">
        <v>89</v>
      </c>
      <c r="Q23" s="340">
        <v>16</v>
      </c>
      <c r="R23" s="341">
        <f t="shared" ref="R23" si="39">IF(O23&lt;Q23,1,0)+IF(O24&lt;Q24,1,0)+IF(O25&lt;Q25,1,0)</f>
        <v>0</v>
      </c>
      <c r="S23" s="337">
        <f t="shared" ref="S23" si="40">IF(T23&gt;V23,1,0)+IF(T24&gt;V24,1,0)+IF(T25&gt;V25,1,0)</f>
        <v>1</v>
      </c>
      <c r="T23" s="338">
        <v>12</v>
      </c>
      <c r="U23" s="339" t="s">
        <v>89</v>
      </c>
      <c r="V23" s="340">
        <v>21</v>
      </c>
      <c r="W23" s="360">
        <f t="shared" ref="W23" si="41">IF(T23&lt;V23,1,0)+IF(T24&lt;V24,1,0)+IF(T25&lt;V25,1,0)</f>
        <v>2</v>
      </c>
      <c r="X23" s="154"/>
    </row>
    <row r="24" spans="1:24">
      <c r="A24" s="154"/>
      <c r="B24" s="174" t="s">
        <v>96</v>
      </c>
      <c r="C24" s="300"/>
      <c r="D24" s="342" t="s">
        <v>1027</v>
      </c>
      <c r="E24" s="343">
        <v>21</v>
      </c>
      <c r="F24" s="344" t="s">
        <v>89</v>
      </c>
      <c r="G24" s="345">
        <v>14</v>
      </c>
      <c r="H24" s="346" t="s">
        <v>1034</v>
      </c>
      <c r="I24" s="342" t="s">
        <v>1035</v>
      </c>
      <c r="J24" s="343">
        <v>21</v>
      </c>
      <c r="K24" s="344" t="s">
        <v>89</v>
      </c>
      <c r="L24" s="345">
        <v>13</v>
      </c>
      <c r="M24" s="346" t="s">
        <v>1012</v>
      </c>
      <c r="N24" s="342" t="s">
        <v>1036</v>
      </c>
      <c r="O24" s="343">
        <v>23</v>
      </c>
      <c r="P24" s="344" t="s">
        <v>89</v>
      </c>
      <c r="Q24" s="345">
        <v>21</v>
      </c>
      <c r="R24" s="346" t="s">
        <v>1019</v>
      </c>
      <c r="S24" s="342" t="s">
        <v>1037</v>
      </c>
      <c r="T24" s="343">
        <v>21</v>
      </c>
      <c r="U24" s="344" t="s">
        <v>89</v>
      </c>
      <c r="V24" s="345">
        <v>16</v>
      </c>
      <c r="W24" s="358" t="s">
        <v>1038</v>
      </c>
      <c r="X24" s="154"/>
    </row>
    <row r="25" spans="1:24" ht="14.25" thickBot="1">
      <c r="A25" s="154"/>
      <c r="B25" s="193"/>
      <c r="C25" s="303"/>
      <c r="D25" s="361" t="s">
        <v>1016</v>
      </c>
      <c r="E25" s="362"/>
      <c r="F25" s="363" t="s">
        <v>89</v>
      </c>
      <c r="G25" s="364"/>
      <c r="H25" s="365" t="s">
        <v>1010</v>
      </c>
      <c r="I25" s="361" t="s">
        <v>1039</v>
      </c>
      <c r="J25" s="362"/>
      <c r="K25" s="363" t="s">
        <v>89</v>
      </c>
      <c r="L25" s="364"/>
      <c r="M25" s="365" t="s">
        <v>804</v>
      </c>
      <c r="N25" s="361" t="s">
        <v>1040</v>
      </c>
      <c r="O25" s="362"/>
      <c r="P25" s="363" t="s">
        <v>89</v>
      </c>
      <c r="Q25" s="364"/>
      <c r="R25" s="365" t="s">
        <v>1014</v>
      </c>
      <c r="S25" s="361" t="s">
        <v>1029</v>
      </c>
      <c r="T25" s="362">
        <v>17</v>
      </c>
      <c r="U25" s="363" t="s">
        <v>89</v>
      </c>
      <c r="V25" s="364">
        <v>21</v>
      </c>
      <c r="W25" s="366" t="s">
        <v>1041</v>
      </c>
      <c r="X25" s="154"/>
    </row>
    <row r="26" spans="1:24" ht="18">
      <c r="A26" s="154"/>
      <c r="B26" s="174" t="s">
        <v>97</v>
      </c>
      <c r="C26" s="175"/>
      <c r="D26" s="188">
        <f>COUNTIF(D5:D25,2)</f>
        <v>6</v>
      </c>
      <c r="E26" s="183"/>
      <c r="F26" s="189" t="s">
        <v>89</v>
      </c>
      <c r="G26" s="183"/>
      <c r="H26" s="190">
        <f>COUNTIF(H5:H25,2)</f>
        <v>1</v>
      </c>
      <c r="I26" s="188">
        <f>COUNTIF(I5:I25,2)</f>
        <v>6</v>
      </c>
      <c r="J26" s="186"/>
      <c r="K26" s="189" t="s">
        <v>89</v>
      </c>
      <c r="L26" s="186"/>
      <c r="M26" s="191">
        <f>COUNTIF(M5:M25,2)</f>
        <v>1</v>
      </c>
      <c r="N26" s="188">
        <f>COUNTIF(N5:N25,2)</f>
        <v>4</v>
      </c>
      <c r="O26" s="183"/>
      <c r="P26" s="189" t="s">
        <v>89</v>
      </c>
      <c r="Q26" s="183"/>
      <c r="R26" s="190">
        <f>COUNTIF(R5:R25,2)</f>
        <v>3</v>
      </c>
      <c r="S26" s="188">
        <f>COUNTIF(S5:S25,2)</f>
        <v>1</v>
      </c>
      <c r="T26" s="183"/>
      <c r="U26" s="189" t="s">
        <v>89</v>
      </c>
      <c r="V26" s="183"/>
      <c r="W26" s="191">
        <f>COUNTIF(W5:W25,2)</f>
        <v>6</v>
      </c>
      <c r="X26" s="154"/>
    </row>
    <row r="27" spans="1:24" ht="18">
      <c r="A27" s="154"/>
      <c r="B27" s="174" t="s">
        <v>52</v>
      </c>
      <c r="C27" s="175"/>
      <c r="D27" s="188">
        <f>SUM(D5:D25)</f>
        <v>12</v>
      </c>
      <c r="E27" s="183"/>
      <c r="F27" s="189" t="s">
        <v>98</v>
      </c>
      <c r="G27" s="183"/>
      <c r="H27" s="190">
        <f>SUM(H5:H25)</f>
        <v>2</v>
      </c>
      <c r="I27" s="188">
        <f>SUM(I5:I25)</f>
        <v>13</v>
      </c>
      <c r="J27" s="186"/>
      <c r="K27" s="189" t="s">
        <v>98</v>
      </c>
      <c r="L27" s="186"/>
      <c r="M27" s="191">
        <f>SUM(M5:M25)</f>
        <v>3</v>
      </c>
      <c r="N27" s="188">
        <f>SUM(N5:N25)</f>
        <v>8</v>
      </c>
      <c r="O27" s="192"/>
      <c r="P27" s="189" t="s">
        <v>98</v>
      </c>
      <c r="Q27" s="192"/>
      <c r="R27" s="190">
        <f>SUM(R5:R25)</f>
        <v>6</v>
      </c>
      <c r="S27" s="188">
        <f>SUM(S5:S25)</f>
        <v>5</v>
      </c>
      <c r="T27" s="192"/>
      <c r="U27" s="189" t="s">
        <v>98</v>
      </c>
      <c r="V27" s="192"/>
      <c r="W27" s="191">
        <f>SUM(W5:W25)</f>
        <v>13</v>
      </c>
      <c r="X27" s="154"/>
    </row>
    <row r="28" spans="1:24" ht="18.75" thickBot="1">
      <c r="A28" s="154"/>
      <c r="B28" s="193" t="s">
        <v>99</v>
      </c>
      <c r="C28" s="194"/>
      <c r="D28" s="195">
        <f>SUM(E5:E25)</f>
        <v>282</v>
      </c>
      <c r="E28" s="196"/>
      <c r="F28" s="197" t="s">
        <v>98</v>
      </c>
      <c r="G28" s="198"/>
      <c r="H28" s="199">
        <f>SUM(G5:G25)</f>
        <v>201</v>
      </c>
      <c r="I28" s="195">
        <f>SUM(J5:J25)</f>
        <v>326</v>
      </c>
      <c r="J28" s="200"/>
      <c r="K28" s="197" t="s">
        <v>98</v>
      </c>
      <c r="L28" s="201"/>
      <c r="M28" s="202">
        <f>SUM(L5:L25)</f>
        <v>225</v>
      </c>
      <c r="N28" s="195">
        <f>SUM(O5:O25)</f>
        <v>260</v>
      </c>
      <c r="O28" s="203"/>
      <c r="P28" s="197" t="s">
        <v>98</v>
      </c>
      <c r="Q28" s="204"/>
      <c r="R28" s="199">
        <f>SUM(Q5:Q25)</f>
        <v>241</v>
      </c>
      <c r="S28" s="195">
        <f>SUM(T5:T25)</f>
        <v>286</v>
      </c>
      <c r="T28" s="203"/>
      <c r="U28" s="197" t="s">
        <v>98</v>
      </c>
      <c r="V28" s="204"/>
      <c r="W28" s="202">
        <f>SUM(V5:V25)</f>
        <v>362</v>
      </c>
      <c r="X28" s="154"/>
    </row>
    <row r="29" spans="1:24" ht="14.25" thickBot="1">
      <c r="A29" s="154"/>
      <c r="B29" s="205" t="s">
        <v>83</v>
      </c>
      <c r="C29" s="206"/>
      <c r="D29" s="207" t="s">
        <v>100</v>
      </c>
      <c r="E29" s="164"/>
      <c r="F29" s="164"/>
      <c r="G29" s="164"/>
      <c r="H29" s="164"/>
      <c r="I29" s="205" t="s">
        <v>101</v>
      </c>
      <c r="J29" s="321"/>
      <c r="K29" s="321"/>
      <c r="L29" s="321"/>
      <c r="M29" s="206"/>
      <c r="N29" s="207" t="s">
        <v>102</v>
      </c>
      <c r="O29" s="164"/>
      <c r="P29" s="164"/>
      <c r="Q29" s="164"/>
      <c r="R29" s="164"/>
      <c r="S29" s="205" t="s">
        <v>103</v>
      </c>
      <c r="T29" s="321"/>
      <c r="U29" s="321"/>
      <c r="V29" s="321"/>
      <c r="W29" s="206"/>
      <c r="X29" s="154"/>
    </row>
    <row r="30" spans="1:24" ht="14.25" thickBot="1">
      <c r="A30" s="154"/>
      <c r="B30" s="429" t="s">
        <v>104</v>
      </c>
      <c r="C30" s="427"/>
      <c r="D30" s="166" t="str">
        <f>D4</f>
        <v>チャレンジャー</v>
      </c>
      <c r="E30" s="167">
        <f>IF(D52&lt;4,0,1)</f>
        <v>1</v>
      </c>
      <c r="F30" s="168"/>
      <c r="G30" s="169">
        <f>IF(H52&lt;4,0,1)</f>
        <v>0</v>
      </c>
      <c r="H30" s="170" t="str">
        <f>M4</f>
        <v>ガチンコCLUB</v>
      </c>
      <c r="I30" s="166" t="str">
        <f>I4</f>
        <v>鶴羽会</v>
      </c>
      <c r="J30" s="168">
        <f>IF(I52&lt;4,0,1)</f>
        <v>1</v>
      </c>
      <c r="K30" s="168"/>
      <c r="L30" s="169">
        <f>IF(M52&lt;4,0,1)</f>
        <v>0</v>
      </c>
      <c r="M30" s="171" t="str">
        <f>H4</f>
        <v>戸塚あすなろ</v>
      </c>
      <c r="N30" s="166" t="str">
        <f>N4</f>
        <v>IBS</v>
      </c>
      <c r="O30" s="167">
        <f>IF(N52&lt;4,0,1)</f>
        <v>0</v>
      </c>
      <c r="P30" s="168"/>
      <c r="Q30" s="169">
        <f>IF(R52&lt;4,0,1)</f>
        <v>1</v>
      </c>
      <c r="R30" s="172" t="str">
        <f>W4</f>
        <v>NEBELHORN</v>
      </c>
      <c r="S30" s="298" t="str">
        <f>S4</f>
        <v>トップバドミントンクラブ</v>
      </c>
      <c r="T30" s="167">
        <f>IF(S52&lt;4,0,1)</f>
        <v>1</v>
      </c>
      <c r="U30" s="168"/>
      <c r="V30" s="169">
        <f>IF(W52&lt;4,0,1)</f>
        <v>0</v>
      </c>
      <c r="W30" s="173" t="str">
        <f>R4</f>
        <v>スピリタス</v>
      </c>
      <c r="X30" s="154"/>
    </row>
    <row r="31" spans="1:24">
      <c r="A31" s="154"/>
      <c r="B31" s="369"/>
      <c r="C31" s="370"/>
      <c r="D31" s="352">
        <f>IF(E31&gt;G31,1,0)+IF(E32&gt;G32,1,0)+IF(E33&gt;G33,1,0)</f>
        <v>2</v>
      </c>
      <c r="E31" s="353">
        <v>12</v>
      </c>
      <c r="F31" s="354" t="s">
        <v>89</v>
      </c>
      <c r="G31" s="355">
        <v>21</v>
      </c>
      <c r="H31" s="356">
        <f>IF(E31&lt;G31,1,0)+IF(E32&lt;G32,1,0)+IF(E33&lt;G33,1,0)</f>
        <v>1</v>
      </c>
      <c r="I31" s="352">
        <f t="shared" ref="I31" si="42">IF(J31&gt;L31,1,0)+IF(J32&gt;L32,1,0)+IF(J33&gt;L33,1,0)</f>
        <v>2</v>
      </c>
      <c r="J31" s="353">
        <v>21</v>
      </c>
      <c r="K31" s="354" t="s">
        <v>89</v>
      </c>
      <c r="L31" s="355">
        <v>14</v>
      </c>
      <c r="M31" s="356">
        <f t="shared" ref="M31" si="43">IF(J31&lt;L31,1,0)+IF(J32&lt;L32,1,0)+IF(J33&lt;L33,1,0)</f>
        <v>0</v>
      </c>
      <c r="N31" s="352">
        <f t="shared" ref="N31" si="44">IF(O31&gt;Q31,1,0)+IF(O32&gt;Q32,1,0)+IF(O33&gt;Q33,1,0)</f>
        <v>0</v>
      </c>
      <c r="O31" s="353">
        <v>15</v>
      </c>
      <c r="P31" s="354" t="s">
        <v>89</v>
      </c>
      <c r="Q31" s="355">
        <v>21</v>
      </c>
      <c r="R31" s="356">
        <f t="shared" ref="R31" si="45">IF(O31&lt;Q31,1,0)+IF(O32&lt;Q32,1,0)+IF(O33&lt;Q33,1,0)</f>
        <v>2</v>
      </c>
      <c r="S31" s="352">
        <f t="shared" ref="S31" si="46">IF(T31&gt;V31,1,0)+IF(T32&gt;V32,1,0)+IF(T33&gt;V33,1,0)</f>
        <v>2</v>
      </c>
      <c r="T31" s="353">
        <v>22</v>
      </c>
      <c r="U31" s="354" t="s">
        <v>89</v>
      </c>
      <c r="V31" s="355">
        <v>24</v>
      </c>
      <c r="W31" s="357">
        <f t="shared" ref="W31" si="47">IF(T31&lt;V31,1,0)+IF(T32&lt;V32,1,0)+IF(T33&lt;V33,1,0)</f>
        <v>1</v>
      </c>
      <c r="X31" s="154"/>
    </row>
    <row r="32" spans="1:24">
      <c r="A32" s="154"/>
      <c r="B32" s="174" t="s">
        <v>90</v>
      </c>
      <c r="C32" s="300"/>
      <c r="D32" s="342" t="s">
        <v>978</v>
      </c>
      <c r="E32" s="343">
        <v>21</v>
      </c>
      <c r="F32" s="344" t="s">
        <v>89</v>
      </c>
      <c r="G32" s="345">
        <v>13</v>
      </c>
      <c r="H32" s="346" t="s">
        <v>1018</v>
      </c>
      <c r="I32" s="342" t="s">
        <v>980</v>
      </c>
      <c r="J32" s="343">
        <v>22</v>
      </c>
      <c r="K32" s="344" t="s">
        <v>89</v>
      </c>
      <c r="L32" s="345">
        <v>20</v>
      </c>
      <c r="M32" s="346" t="s">
        <v>1042</v>
      </c>
      <c r="N32" s="342" t="s">
        <v>990</v>
      </c>
      <c r="O32" s="343">
        <v>11</v>
      </c>
      <c r="P32" s="344" t="s">
        <v>89</v>
      </c>
      <c r="Q32" s="345">
        <v>21</v>
      </c>
      <c r="R32" s="346" t="s">
        <v>1043</v>
      </c>
      <c r="S32" s="342" t="s">
        <v>1037</v>
      </c>
      <c r="T32" s="343">
        <v>21</v>
      </c>
      <c r="U32" s="344" t="s">
        <v>89</v>
      </c>
      <c r="V32" s="345">
        <v>16</v>
      </c>
      <c r="W32" s="358" t="s">
        <v>991</v>
      </c>
      <c r="X32" s="154"/>
    </row>
    <row r="33" spans="1:24">
      <c r="A33" s="154"/>
      <c r="B33" s="174"/>
      <c r="C33" s="301"/>
      <c r="D33" s="347" t="s">
        <v>986</v>
      </c>
      <c r="E33" s="348">
        <v>21</v>
      </c>
      <c r="F33" s="349" t="s">
        <v>89</v>
      </c>
      <c r="G33" s="350">
        <v>19</v>
      </c>
      <c r="H33" s="351" t="s">
        <v>989</v>
      </c>
      <c r="I33" s="347" t="s">
        <v>1044</v>
      </c>
      <c r="J33" s="348"/>
      <c r="K33" s="349" t="s">
        <v>89</v>
      </c>
      <c r="L33" s="350"/>
      <c r="M33" s="351" t="s">
        <v>1010</v>
      </c>
      <c r="N33" s="347" t="s">
        <v>982</v>
      </c>
      <c r="O33" s="348"/>
      <c r="P33" s="349" t="s">
        <v>89</v>
      </c>
      <c r="Q33" s="350"/>
      <c r="R33" s="351" t="s">
        <v>993</v>
      </c>
      <c r="S33" s="347" t="s">
        <v>1045</v>
      </c>
      <c r="T33" s="348">
        <v>21</v>
      </c>
      <c r="U33" s="349" t="s">
        <v>89</v>
      </c>
      <c r="V33" s="350">
        <v>17</v>
      </c>
      <c r="W33" s="359" t="s">
        <v>1014</v>
      </c>
      <c r="X33" s="154"/>
    </row>
    <row r="34" spans="1:24">
      <c r="A34" s="154"/>
      <c r="B34" s="176"/>
      <c r="C34" s="300"/>
      <c r="D34" s="337">
        <f>IF(E34&gt;G34,1,0)+IF(E35&gt;G35,1,0)+IF(E36&gt;G36,1,0)</f>
        <v>0</v>
      </c>
      <c r="E34" s="338">
        <v>16</v>
      </c>
      <c r="F34" s="339" t="s">
        <v>89</v>
      </c>
      <c r="G34" s="340">
        <v>21</v>
      </c>
      <c r="H34" s="341">
        <f>IF(E34&lt;G34,1,0)+IF(E35&lt;G35,1,0)+IF(E36&lt;G36,1,0)</f>
        <v>2</v>
      </c>
      <c r="I34" s="337">
        <f t="shared" ref="I34" si="48">IF(J34&gt;L34,1,0)+IF(J35&gt;L35,1,0)+IF(J36&gt;L36,1,0)</f>
        <v>0</v>
      </c>
      <c r="J34" s="338">
        <v>17</v>
      </c>
      <c r="K34" s="339" t="s">
        <v>89</v>
      </c>
      <c r="L34" s="340">
        <v>21</v>
      </c>
      <c r="M34" s="341">
        <f t="shared" ref="M34" si="49">IF(J34&lt;L34,1,0)+IF(J35&lt;L35,1,0)+IF(J36&lt;L36,1,0)</f>
        <v>2</v>
      </c>
      <c r="N34" s="337">
        <f t="shared" ref="N34" si="50">IF(O34&gt;Q34,1,0)+IF(O35&gt;Q35,1,0)+IF(O36&gt;Q36,1,0)</f>
        <v>1</v>
      </c>
      <c r="O34" s="338">
        <v>21</v>
      </c>
      <c r="P34" s="339" t="s">
        <v>89</v>
      </c>
      <c r="Q34" s="340">
        <v>18</v>
      </c>
      <c r="R34" s="341">
        <f t="shared" ref="R34" si="51">IF(O34&lt;Q34,1,0)+IF(O35&lt;Q35,1,0)+IF(O36&lt;Q36,1,0)</f>
        <v>2</v>
      </c>
      <c r="S34" s="337">
        <f t="shared" ref="S34" si="52">IF(T34&gt;V34,1,0)+IF(T35&gt;V35,1,0)+IF(T36&gt;V36,1,0)</f>
        <v>2</v>
      </c>
      <c r="T34" s="338">
        <v>21</v>
      </c>
      <c r="U34" s="339" t="s">
        <v>89</v>
      </c>
      <c r="V34" s="340">
        <v>19</v>
      </c>
      <c r="W34" s="360">
        <f t="shared" ref="W34" si="53">IF(T34&lt;V34,1,0)+IF(T35&lt;V35,1,0)+IF(T36&lt;V36,1,0)</f>
        <v>1</v>
      </c>
      <c r="X34" s="154"/>
    </row>
    <row r="35" spans="1:24">
      <c r="A35" s="154"/>
      <c r="B35" s="174" t="s">
        <v>91</v>
      </c>
      <c r="C35" s="300"/>
      <c r="D35" s="342" t="s">
        <v>994</v>
      </c>
      <c r="E35" s="343">
        <v>15</v>
      </c>
      <c r="F35" s="344" t="s">
        <v>89</v>
      </c>
      <c r="G35" s="345">
        <v>21</v>
      </c>
      <c r="H35" s="346" t="s">
        <v>1046</v>
      </c>
      <c r="I35" s="342" t="s">
        <v>1004</v>
      </c>
      <c r="J35" s="343">
        <v>14</v>
      </c>
      <c r="K35" s="344" t="s">
        <v>89</v>
      </c>
      <c r="L35" s="345">
        <v>21</v>
      </c>
      <c r="M35" s="346" t="s">
        <v>995</v>
      </c>
      <c r="N35" s="342" t="s">
        <v>998</v>
      </c>
      <c r="O35" s="343">
        <v>11</v>
      </c>
      <c r="P35" s="344" t="s">
        <v>89</v>
      </c>
      <c r="Q35" s="345">
        <v>21</v>
      </c>
      <c r="R35" s="346" t="s">
        <v>1001</v>
      </c>
      <c r="S35" s="342" t="s">
        <v>1000</v>
      </c>
      <c r="T35" s="343">
        <v>19</v>
      </c>
      <c r="U35" s="344" t="s">
        <v>89</v>
      </c>
      <c r="V35" s="345">
        <v>21</v>
      </c>
      <c r="W35" s="358" t="s">
        <v>1024</v>
      </c>
      <c r="X35" s="154"/>
    </row>
    <row r="36" spans="1:24">
      <c r="A36" s="154"/>
      <c r="B36" s="174"/>
      <c r="C36" s="300"/>
      <c r="D36" s="347" t="s">
        <v>1047</v>
      </c>
      <c r="E36" s="348"/>
      <c r="F36" s="349" t="s">
        <v>89</v>
      </c>
      <c r="G36" s="350"/>
      <c r="H36" s="351" t="s">
        <v>1005</v>
      </c>
      <c r="I36" s="347" t="s">
        <v>996</v>
      </c>
      <c r="J36" s="348"/>
      <c r="K36" s="349" t="s">
        <v>89</v>
      </c>
      <c r="L36" s="350"/>
      <c r="M36" s="351" t="s">
        <v>1003</v>
      </c>
      <c r="N36" s="347" t="s">
        <v>1006</v>
      </c>
      <c r="O36" s="348">
        <v>15</v>
      </c>
      <c r="P36" s="349" t="s">
        <v>89</v>
      </c>
      <c r="Q36" s="350">
        <v>21</v>
      </c>
      <c r="R36" s="351" t="s">
        <v>1009</v>
      </c>
      <c r="S36" s="347" t="s">
        <v>1008</v>
      </c>
      <c r="T36" s="348">
        <v>21</v>
      </c>
      <c r="U36" s="349" t="s">
        <v>89</v>
      </c>
      <c r="V36" s="350">
        <v>17</v>
      </c>
      <c r="W36" s="359" t="s">
        <v>1007</v>
      </c>
      <c r="X36" s="154"/>
    </row>
    <row r="37" spans="1:24">
      <c r="A37" s="154"/>
      <c r="B37" s="176"/>
      <c r="C37" s="302"/>
      <c r="D37" s="337">
        <f>IF(E37&gt;G37,1,0)+IF(E38&gt;G38,1,0)+IF(E39&gt;G39,1,0)</f>
        <v>2</v>
      </c>
      <c r="E37" s="338">
        <v>21</v>
      </c>
      <c r="F37" s="339" t="s">
        <v>89</v>
      </c>
      <c r="G37" s="340">
        <v>10</v>
      </c>
      <c r="H37" s="341">
        <f>IF(E37&lt;G37,1,0)+IF(E38&lt;G38,1,0)+IF(E39&lt;G39,1,0)</f>
        <v>0</v>
      </c>
      <c r="I37" s="337">
        <f t="shared" ref="I37" si="54">IF(J37&gt;L37,1,0)+IF(J38&gt;L38,1,0)+IF(J39&gt;L39,1,0)</f>
        <v>1</v>
      </c>
      <c r="J37" s="338">
        <v>21</v>
      </c>
      <c r="K37" s="339" t="s">
        <v>89</v>
      </c>
      <c r="L37" s="340">
        <v>12</v>
      </c>
      <c r="M37" s="341">
        <f t="shared" ref="M37" si="55">IF(J37&lt;L37,1,0)+IF(J38&lt;L38,1,0)+IF(J39&lt;L39,1,0)</f>
        <v>2</v>
      </c>
      <c r="N37" s="337">
        <f t="shared" ref="N37" si="56">IF(O37&gt;Q37,1,0)+IF(O38&gt;Q38,1,0)+IF(O39&gt;Q39,1,0)</f>
        <v>0</v>
      </c>
      <c r="O37" s="338">
        <v>16</v>
      </c>
      <c r="P37" s="339" t="s">
        <v>89</v>
      </c>
      <c r="Q37" s="340">
        <v>21</v>
      </c>
      <c r="R37" s="341">
        <f t="shared" ref="R37" si="57">IF(O37&lt;Q37,1,0)+IF(O38&lt;Q38,1,0)+IF(O39&lt;Q39,1,0)</f>
        <v>2</v>
      </c>
      <c r="S37" s="337">
        <f t="shared" ref="S37" si="58">IF(T37&gt;V37,1,0)+IF(T38&gt;V38,1,0)+IF(T39&gt;V39,1,0)</f>
        <v>0</v>
      </c>
      <c r="T37" s="338">
        <v>5</v>
      </c>
      <c r="U37" s="339" t="s">
        <v>89</v>
      </c>
      <c r="V37" s="340">
        <v>21</v>
      </c>
      <c r="W37" s="360">
        <f t="shared" ref="W37" si="59">IF(T37&lt;V37,1,0)+IF(T38&lt;V38,1,0)+IF(T39&lt;V39,1,0)</f>
        <v>2</v>
      </c>
      <c r="X37" s="154"/>
    </row>
    <row r="38" spans="1:24">
      <c r="A38" s="154"/>
      <c r="B38" s="174" t="s">
        <v>92</v>
      </c>
      <c r="C38" s="300"/>
      <c r="D38" s="342" t="s">
        <v>978</v>
      </c>
      <c r="E38" s="343">
        <v>21</v>
      </c>
      <c r="F38" s="344" t="s">
        <v>89</v>
      </c>
      <c r="G38" s="345">
        <v>10</v>
      </c>
      <c r="H38" s="346" t="s">
        <v>1012</v>
      </c>
      <c r="I38" s="342" t="s">
        <v>1011</v>
      </c>
      <c r="J38" s="343">
        <v>18</v>
      </c>
      <c r="K38" s="344" t="s">
        <v>89</v>
      </c>
      <c r="L38" s="345">
        <v>21</v>
      </c>
      <c r="M38" s="346" t="s">
        <v>1028</v>
      </c>
      <c r="N38" s="342" t="s">
        <v>1036</v>
      </c>
      <c r="O38" s="343">
        <v>11</v>
      </c>
      <c r="P38" s="344" t="s">
        <v>89</v>
      </c>
      <c r="Q38" s="345">
        <v>21</v>
      </c>
      <c r="R38" s="346" t="s">
        <v>1043</v>
      </c>
      <c r="S38" s="342" t="s">
        <v>992</v>
      </c>
      <c r="T38" s="343">
        <v>16</v>
      </c>
      <c r="U38" s="344" t="s">
        <v>89</v>
      </c>
      <c r="V38" s="345">
        <v>21</v>
      </c>
      <c r="W38" s="358" t="s">
        <v>1014</v>
      </c>
      <c r="X38" s="154"/>
    </row>
    <row r="39" spans="1:24">
      <c r="A39" s="154"/>
      <c r="B39" s="179"/>
      <c r="C39" s="301"/>
      <c r="D39" s="347"/>
      <c r="E39" s="348"/>
      <c r="F39" s="349" t="s">
        <v>89</v>
      </c>
      <c r="G39" s="350"/>
      <c r="H39" s="351"/>
      <c r="I39" s="347"/>
      <c r="J39" s="348">
        <v>16</v>
      </c>
      <c r="K39" s="349" t="s">
        <v>89</v>
      </c>
      <c r="L39" s="350">
        <v>21</v>
      </c>
      <c r="M39" s="351"/>
      <c r="N39" s="347"/>
      <c r="O39" s="348"/>
      <c r="P39" s="349" t="s">
        <v>89</v>
      </c>
      <c r="Q39" s="350"/>
      <c r="R39" s="351"/>
      <c r="S39" s="347"/>
      <c r="T39" s="348"/>
      <c r="U39" s="349" t="s">
        <v>89</v>
      </c>
      <c r="V39" s="350"/>
      <c r="W39" s="359"/>
      <c r="X39" s="154"/>
    </row>
    <row r="40" spans="1:24">
      <c r="A40" s="154"/>
      <c r="B40" s="174"/>
      <c r="C40" s="300"/>
      <c r="D40" s="337">
        <f>IF(E40&gt;G40,1,0)+IF(E41&gt;G41,1,0)+IF(E42&gt;G42,1,0)</f>
        <v>2</v>
      </c>
      <c r="E40" s="338">
        <v>21</v>
      </c>
      <c r="F40" s="339" t="s">
        <v>89</v>
      </c>
      <c r="G40" s="340">
        <v>10</v>
      </c>
      <c r="H40" s="341">
        <f>IF(E40&lt;G40,1,0)+IF(E41&lt;G41,1,0)+IF(E42&lt;G42,1,0)</f>
        <v>0</v>
      </c>
      <c r="I40" s="337">
        <f t="shared" ref="I40" si="60">IF(J40&gt;L40,1,0)+IF(J41&gt;L41,1,0)+IF(J42&gt;L42,1,0)</f>
        <v>2</v>
      </c>
      <c r="J40" s="338">
        <v>21</v>
      </c>
      <c r="K40" s="339" t="s">
        <v>89</v>
      </c>
      <c r="L40" s="340">
        <v>11</v>
      </c>
      <c r="M40" s="341">
        <f t="shared" ref="M40" si="61">IF(J40&lt;L40,1,0)+IF(J41&lt;L41,1,0)+IF(J42&lt;L42,1,0)</f>
        <v>0</v>
      </c>
      <c r="N40" s="337">
        <f t="shared" ref="N40" si="62">IF(O40&gt;Q40,1,0)+IF(O41&gt;Q41,1,0)+IF(O42&gt;Q42,1,0)</f>
        <v>1</v>
      </c>
      <c r="O40" s="338">
        <v>21</v>
      </c>
      <c r="P40" s="339" t="s">
        <v>89</v>
      </c>
      <c r="Q40" s="340">
        <v>15</v>
      </c>
      <c r="R40" s="341">
        <f t="shared" ref="R40" si="63">IF(O40&lt;Q40,1,0)+IF(O41&lt;Q41,1,0)+IF(O42&lt;Q42,1,0)</f>
        <v>2</v>
      </c>
      <c r="S40" s="337">
        <f t="shared" ref="S40" si="64">IF(T40&gt;V40,1,0)+IF(T41&gt;V41,1,0)+IF(T42&gt;V42,1,0)</f>
        <v>2</v>
      </c>
      <c r="T40" s="338"/>
      <c r="U40" s="339" t="s">
        <v>89</v>
      </c>
      <c r="V40" s="340"/>
      <c r="W40" s="360">
        <f t="shared" ref="W40" si="65">IF(T40&lt;V40,1,0)+IF(T41&lt;V41,1,0)+IF(T42&lt;V42,1,0)</f>
        <v>0</v>
      </c>
      <c r="X40" s="154"/>
    </row>
    <row r="41" spans="1:24">
      <c r="A41" s="154"/>
      <c r="B41" s="174" t="s">
        <v>93</v>
      </c>
      <c r="C41" s="300"/>
      <c r="D41" s="342" t="s">
        <v>1016</v>
      </c>
      <c r="E41" s="343">
        <v>21</v>
      </c>
      <c r="F41" s="344" t="s">
        <v>89</v>
      </c>
      <c r="G41" s="345">
        <v>6</v>
      </c>
      <c r="H41" s="346" t="s">
        <v>1018</v>
      </c>
      <c r="I41" s="342" t="s">
        <v>1017</v>
      </c>
      <c r="J41" s="343">
        <v>23</v>
      </c>
      <c r="K41" s="344" t="s">
        <v>89</v>
      </c>
      <c r="L41" s="345">
        <v>21</v>
      </c>
      <c r="M41" s="346" t="s">
        <v>987</v>
      </c>
      <c r="N41" s="342" t="s">
        <v>982</v>
      </c>
      <c r="O41" s="343">
        <v>16</v>
      </c>
      <c r="P41" s="344" t="s">
        <v>89</v>
      </c>
      <c r="Q41" s="345">
        <v>21</v>
      </c>
      <c r="R41" s="346" t="s">
        <v>1020</v>
      </c>
      <c r="S41" s="342" t="s">
        <v>984</v>
      </c>
      <c r="T41" s="343">
        <v>21</v>
      </c>
      <c r="U41" s="344" t="s">
        <v>89</v>
      </c>
      <c r="V41" s="345">
        <v>19</v>
      </c>
      <c r="W41" s="358" t="s">
        <v>983</v>
      </c>
      <c r="X41" s="154"/>
    </row>
    <row r="42" spans="1:24">
      <c r="A42" s="154"/>
      <c r="B42" s="174"/>
      <c r="C42" s="300"/>
      <c r="D42" s="347" t="s">
        <v>1002</v>
      </c>
      <c r="E42" s="348"/>
      <c r="F42" s="349" t="s">
        <v>89</v>
      </c>
      <c r="G42" s="350"/>
      <c r="H42" s="351" t="s">
        <v>1048</v>
      </c>
      <c r="I42" s="347" t="s">
        <v>1022</v>
      </c>
      <c r="J42" s="348"/>
      <c r="K42" s="349" t="s">
        <v>89</v>
      </c>
      <c r="L42" s="350"/>
      <c r="M42" s="351" t="s">
        <v>1021</v>
      </c>
      <c r="N42" s="347" t="s">
        <v>998</v>
      </c>
      <c r="O42" s="348">
        <v>17</v>
      </c>
      <c r="P42" s="349" t="s">
        <v>89</v>
      </c>
      <c r="Q42" s="350">
        <v>21</v>
      </c>
      <c r="R42" s="351" t="s">
        <v>1026</v>
      </c>
      <c r="S42" s="347" t="s">
        <v>1025</v>
      </c>
      <c r="T42" s="348">
        <v>21</v>
      </c>
      <c r="U42" s="349" t="s">
        <v>89</v>
      </c>
      <c r="V42" s="350">
        <v>11</v>
      </c>
      <c r="W42" s="359" t="s">
        <v>999</v>
      </c>
      <c r="X42" s="154"/>
    </row>
    <row r="43" spans="1:24">
      <c r="A43" s="154"/>
      <c r="B43" s="176"/>
      <c r="C43" s="302"/>
      <c r="D43" s="337">
        <f>IF(E43&gt;G43,1,0)+IF(E44&gt;G44,1,0)+IF(E45&gt;G45,1,0)</f>
        <v>2</v>
      </c>
      <c r="E43" s="338">
        <v>21</v>
      </c>
      <c r="F43" s="339" t="s">
        <v>89</v>
      </c>
      <c r="G43" s="340">
        <v>18</v>
      </c>
      <c r="H43" s="341">
        <f>IF(E43&lt;G43,1,0)+IF(E44&lt;G44,1,0)+IF(E45&lt;G45,1,0)</f>
        <v>0</v>
      </c>
      <c r="I43" s="337">
        <f t="shared" ref="I43" si="66">IF(J43&gt;L43,1,0)+IF(J44&gt;L44,1,0)+IF(J45&gt;L45,1,0)</f>
        <v>2</v>
      </c>
      <c r="J43" s="338">
        <v>21</v>
      </c>
      <c r="K43" s="339" t="s">
        <v>89</v>
      </c>
      <c r="L43" s="340">
        <v>11</v>
      </c>
      <c r="M43" s="341">
        <f t="shared" ref="M43" si="67">IF(J43&lt;L43,1,0)+IF(J44&lt;L44,1,0)+IF(J45&lt;L45,1,0)</f>
        <v>0</v>
      </c>
      <c r="N43" s="337">
        <f t="shared" ref="N43" si="68">IF(O43&gt;Q43,1,0)+IF(O44&gt;Q44,1,0)+IF(O45&gt;Q45,1,0)</f>
        <v>0</v>
      </c>
      <c r="O43" s="338">
        <v>4</v>
      </c>
      <c r="P43" s="339" t="s">
        <v>89</v>
      </c>
      <c r="Q43" s="340">
        <v>21</v>
      </c>
      <c r="R43" s="341">
        <f t="shared" ref="R43" si="69">IF(O43&lt;Q43,1,0)+IF(O44&lt;Q44,1,0)+IF(O45&lt;Q45,1,0)</f>
        <v>2</v>
      </c>
      <c r="S43" s="337">
        <f t="shared" ref="S43" si="70">IF(T43&gt;V43,1,0)+IF(T44&gt;V44,1,0)+IF(T45&gt;V45,1,0)</f>
        <v>2</v>
      </c>
      <c r="T43" s="338">
        <v>13</v>
      </c>
      <c r="U43" s="339" t="s">
        <v>89</v>
      </c>
      <c r="V43" s="340">
        <v>21</v>
      </c>
      <c r="W43" s="360">
        <f t="shared" ref="W43" si="71">IF(T43&lt;V43,1,0)+IF(T44&lt;V44,1,0)+IF(T45&lt;V45,1,0)</f>
        <v>1</v>
      </c>
      <c r="X43" s="154"/>
    </row>
    <row r="44" spans="1:24">
      <c r="A44" s="154"/>
      <c r="B44" s="174" t="s">
        <v>94</v>
      </c>
      <c r="C44" s="300"/>
      <c r="D44" s="342" t="s">
        <v>1027</v>
      </c>
      <c r="E44" s="343">
        <v>21</v>
      </c>
      <c r="F44" s="344" t="s">
        <v>89</v>
      </c>
      <c r="G44" s="345">
        <v>15</v>
      </c>
      <c r="H44" s="346" t="s">
        <v>989</v>
      </c>
      <c r="I44" s="342" t="s">
        <v>980</v>
      </c>
      <c r="J44" s="343">
        <v>21</v>
      </c>
      <c r="K44" s="344" t="s">
        <v>89</v>
      </c>
      <c r="L44" s="345">
        <v>12</v>
      </c>
      <c r="M44" s="346" t="s">
        <v>1010</v>
      </c>
      <c r="N44" s="342" t="s">
        <v>990</v>
      </c>
      <c r="O44" s="343">
        <v>14</v>
      </c>
      <c r="P44" s="344" t="s">
        <v>89</v>
      </c>
      <c r="Q44" s="345">
        <v>21</v>
      </c>
      <c r="R44" s="346" t="s">
        <v>993</v>
      </c>
      <c r="S44" s="342" t="s">
        <v>1037</v>
      </c>
      <c r="T44" s="343">
        <v>21</v>
      </c>
      <c r="U44" s="344" t="s">
        <v>89</v>
      </c>
      <c r="V44" s="345">
        <v>14</v>
      </c>
      <c r="W44" s="358" t="s">
        <v>991</v>
      </c>
      <c r="X44" s="154"/>
    </row>
    <row r="45" spans="1:24">
      <c r="A45" s="154"/>
      <c r="B45" s="179"/>
      <c r="C45" s="301"/>
      <c r="D45" s="347"/>
      <c r="E45" s="348"/>
      <c r="F45" s="349" t="s">
        <v>89</v>
      </c>
      <c r="G45" s="350"/>
      <c r="H45" s="351"/>
      <c r="I45" s="347"/>
      <c r="J45" s="348"/>
      <c r="K45" s="349" t="s">
        <v>89</v>
      </c>
      <c r="L45" s="350"/>
      <c r="M45" s="351"/>
      <c r="N45" s="347"/>
      <c r="O45" s="348"/>
      <c r="P45" s="349" t="s">
        <v>89</v>
      </c>
      <c r="Q45" s="350"/>
      <c r="R45" s="351"/>
      <c r="S45" s="347"/>
      <c r="T45" s="348">
        <v>21</v>
      </c>
      <c r="U45" s="349" t="s">
        <v>89</v>
      </c>
      <c r="V45" s="350">
        <v>12</v>
      </c>
      <c r="W45" s="359"/>
      <c r="X45" s="154"/>
    </row>
    <row r="46" spans="1:24">
      <c r="A46" s="154"/>
      <c r="B46" s="174"/>
      <c r="C46" s="300"/>
      <c r="D46" s="337">
        <f>IF(E46&gt;G46,1,0)+IF(E47&gt;G47,1,0)+IF(E48&gt;G48,1,0)</f>
        <v>2</v>
      </c>
      <c r="E46" s="338">
        <v>21</v>
      </c>
      <c r="F46" s="339" t="s">
        <v>89</v>
      </c>
      <c r="G46" s="340">
        <v>6</v>
      </c>
      <c r="H46" s="341">
        <f>IF(E46&lt;G46,1,0)+IF(E47&lt;G47,1,0)+IF(E48&lt;G48,1,0)</f>
        <v>0</v>
      </c>
      <c r="I46" s="337">
        <f t="shared" ref="I46" si="72">IF(J46&gt;L46,1,0)+IF(J47&gt;L47,1,0)+IF(J48&gt;L48,1,0)</f>
        <v>2</v>
      </c>
      <c r="J46" s="338">
        <v>21</v>
      </c>
      <c r="K46" s="339" t="s">
        <v>89</v>
      </c>
      <c r="L46" s="340">
        <v>5</v>
      </c>
      <c r="M46" s="341">
        <f t="shared" ref="M46" si="73">IF(J46&lt;L46,1,0)+IF(J47&lt;L47,1,0)+IF(J48&lt;L48,1,0)</f>
        <v>0</v>
      </c>
      <c r="N46" s="337">
        <f t="shared" ref="N46" si="74">IF(O46&gt;Q46,1,0)+IF(O47&gt;Q47,1,0)+IF(O48&gt;Q48,1,0)</f>
        <v>0</v>
      </c>
      <c r="O46" s="338">
        <v>8</v>
      </c>
      <c r="P46" s="339" t="s">
        <v>89</v>
      </c>
      <c r="Q46" s="340">
        <v>21</v>
      </c>
      <c r="R46" s="341">
        <f t="shared" ref="R46" si="75">IF(O46&lt;Q46,1,0)+IF(O47&lt;Q47,1,0)+IF(O48&lt;Q48,1,0)</f>
        <v>2</v>
      </c>
      <c r="S46" s="337">
        <f t="shared" ref="S46" si="76">IF(T46&gt;V46,1,0)+IF(T47&gt;V47,1,0)+IF(T48&gt;V48,1,0)</f>
        <v>2</v>
      </c>
      <c r="T46" s="338">
        <v>29</v>
      </c>
      <c r="U46" s="339" t="s">
        <v>89</v>
      </c>
      <c r="V46" s="340">
        <v>27</v>
      </c>
      <c r="W46" s="360">
        <f t="shared" ref="W46" si="77">IF(T46&lt;V46,1,0)+IF(T47&lt;V47,1,0)+IF(T48&lt;V48,1,0)</f>
        <v>0</v>
      </c>
      <c r="X46" s="154"/>
    </row>
    <row r="47" spans="1:24">
      <c r="A47" s="154"/>
      <c r="B47" s="174" t="s">
        <v>95</v>
      </c>
      <c r="C47" s="300"/>
      <c r="D47" s="342" t="s">
        <v>994</v>
      </c>
      <c r="E47" s="343">
        <v>21</v>
      </c>
      <c r="F47" s="344" t="s">
        <v>89</v>
      </c>
      <c r="G47" s="345">
        <v>7</v>
      </c>
      <c r="H47" s="346" t="s">
        <v>1031</v>
      </c>
      <c r="I47" s="342" t="s">
        <v>1022</v>
      </c>
      <c r="J47" s="343">
        <v>21</v>
      </c>
      <c r="K47" s="344" t="s">
        <v>89</v>
      </c>
      <c r="L47" s="345">
        <v>6</v>
      </c>
      <c r="M47" s="346" t="s">
        <v>1030</v>
      </c>
      <c r="N47" s="342" t="s">
        <v>1032</v>
      </c>
      <c r="O47" s="343">
        <v>15</v>
      </c>
      <c r="P47" s="344" t="s">
        <v>89</v>
      </c>
      <c r="Q47" s="345">
        <v>21</v>
      </c>
      <c r="R47" s="346" t="s">
        <v>1033</v>
      </c>
      <c r="S47" s="342" t="s">
        <v>1000</v>
      </c>
      <c r="T47" s="343">
        <v>21</v>
      </c>
      <c r="U47" s="344" t="s">
        <v>89</v>
      </c>
      <c r="V47" s="345">
        <v>8</v>
      </c>
      <c r="W47" s="358" t="s">
        <v>999</v>
      </c>
      <c r="X47" s="154"/>
    </row>
    <row r="48" spans="1:24">
      <c r="A48" s="154"/>
      <c r="B48" s="174"/>
      <c r="C48" s="300"/>
      <c r="D48" s="347"/>
      <c r="E48" s="348"/>
      <c r="F48" s="349" t="s">
        <v>89</v>
      </c>
      <c r="G48" s="350"/>
      <c r="H48" s="351"/>
      <c r="I48" s="347"/>
      <c r="J48" s="348"/>
      <c r="K48" s="349" t="s">
        <v>89</v>
      </c>
      <c r="L48" s="350"/>
      <c r="M48" s="351"/>
      <c r="N48" s="347"/>
      <c r="O48" s="348"/>
      <c r="P48" s="349" t="s">
        <v>89</v>
      </c>
      <c r="Q48" s="350"/>
      <c r="R48" s="351"/>
      <c r="S48" s="347"/>
      <c r="T48" s="348"/>
      <c r="U48" s="349" t="s">
        <v>89</v>
      </c>
      <c r="V48" s="350"/>
      <c r="W48" s="359"/>
      <c r="X48" s="154"/>
    </row>
    <row r="49" spans="1:24">
      <c r="A49" s="154"/>
      <c r="B49" s="176"/>
      <c r="C49" s="302"/>
      <c r="D49" s="337">
        <f>IF(E49&gt;G49,1,0)+IF(E50&gt;G50,1,0)+IF(E51&gt;G51,1,0)</f>
        <v>2</v>
      </c>
      <c r="E49" s="338">
        <v>21</v>
      </c>
      <c r="F49" s="339" t="s">
        <v>89</v>
      </c>
      <c r="G49" s="340">
        <v>5</v>
      </c>
      <c r="H49" s="341">
        <f>IF(E49&lt;G49,1,0)+IF(E50&lt;G50,1,0)+IF(E51&lt;G51,1,0)</f>
        <v>0</v>
      </c>
      <c r="I49" s="337">
        <f t="shared" ref="I49" si="78">IF(J49&gt;L49,1,0)+IF(J50&gt;L50,1,0)+IF(J51&gt;L51,1,0)</f>
        <v>0</v>
      </c>
      <c r="J49" s="338">
        <v>12</v>
      </c>
      <c r="K49" s="339" t="s">
        <v>89</v>
      </c>
      <c r="L49" s="340">
        <v>21</v>
      </c>
      <c r="M49" s="341">
        <f t="shared" ref="M49" si="79">IF(J49&lt;L49,1,0)+IF(J50&lt;L50,1,0)+IF(J51&lt;L51,1,0)</f>
        <v>2</v>
      </c>
      <c r="N49" s="337">
        <f t="shared" ref="N49" si="80">IF(O49&gt;Q49,1,0)+IF(O50&gt;Q50,1,0)+IF(O51&gt;Q51,1,0)</f>
        <v>0</v>
      </c>
      <c r="O49" s="338">
        <v>16</v>
      </c>
      <c r="P49" s="339" t="s">
        <v>89</v>
      </c>
      <c r="Q49" s="340">
        <v>21</v>
      </c>
      <c r="R49" s="341">
        <f t="shared" ref="R49" si="81">IF(O49&lt;Q49,1,0)+IF(O50&lt;Q50,1,0)+IF(O51&lt;Q51,1,0)</f>
        <v>2</v>
      </c>
      <c r="S49" s="337">
        <f t="shared" ref="S49" si="82">IF(T49&gt;V49,1,0)+IF(T50&gt;V50,1,0)+IF(T51&gt;V51,1,0)</f>
        <v>2</v>
      </c>
      <c r="T49" s="338">
        <v>21</v>
      </c>
      <c r="U49" s="339" t="s">
        <v>89</v>
      </c>
      <c r="V49" s="340">
        <v>19</v>
      </c>
      <c r="W49" s="360">
        <f t="shared" ref="W49" si="83">IF(T49&lt;V49,1,0)+IF(T50&lt;V50,1,0)+IF(T51&lt;V51,1,0)</f>
        <v>0</v>
      </c>
      <c r="X49" s="154"/>
    </row>
    <row r="50" spans="1:24">
      <c r="A50" s="154"/>
      <c r="B50" s="174" t="s">
        <v>96</v>
      </c>
      <c r="C50" s="300"/>
      <c r="D50" s="342" t="s">
        <v>1016</v>
      </c>
      <c r="E50" s="343">
        <v>21</v>
      </c>
      <c r="F50" s="344" t="s">
        <v>89</v>
      </c>
      <c r="G50" s="345">
        <v>14</v>
      </c>
      <c r="H50" s="346" t="s">
        <v>1012</v>
      </c>
      <c r="I50" s="342" t="s">
        <v>1035</v>
      </c>
      <c r="J50" s="343">
        <v>11</v>
      </c>
      <c r="K50" s="344" t="s">
        <v>89</v>
      </c>
      <c r="L50" s="345">
        <v>21</v>
      </c>
      <c r="M50" s="346" t="s">
        <v>979</v>
      </c>
      <c r="N50" s="342" t="s">
        <v>1040</v>
      </c>
      <c r="O50" s="343">
        <v>18</v>
      </c>
      <c r="P50" s="344" t="s">
        <v>89</v>
      </c>
      <c r="Q50" s="345">
        <v>21</v>
      </c>
      <c r="R50" s="346" t="s">
        <v>1038</v>
      </c>
      <c r="S50" s="342" t="s">
        <v>1015</v>
      </c>
      <c r="T50" s="343">
        <v>21</v>
      </c>
      <c r="U50" s="344" t="s">
        <v>89</v>
      </c>
      <c r="V50" s="345">
        <v>15</v>
      </c>
      <c r="W50" s="358" t="s">
        <v>983</v>
      </c>
      <c r="X50" s="154"/>
    </row>
    <row r="51" spans="1:24" ht="14.25" thickBot="1">
      <c r="A51" s="154"/>
      <c r="B51" s="193"/>
      <c r="C51" s="303"/>
      <c r="D51" s="361" t="s">
        <v>1027</v>
      </c>
      <c r="E51" s="362"/>
      <c r="F51" s="363" t="s">
        <v>89</v>
      </c>
      <c r="G51" s="364"/>
      <c r="H51" s="365" t="s">
        <v>804</v>
      </c>
      <c r="I51" s="361" t="s">
        <v>1039</v>
      </c>
      <c r="J51" s="362"/>
      <c r="K51" s="363" t="s">
        <v>89</v>
      </c>
      <c r="L51" s="364"/>
      <c r="M51" s="365" t="s">
        <v>987</v>
      </c>
      <c r="N51" s="361" t="s">
        <v>1013</v>
      </c>
      <c r="O51" s="362"/>
      <c r="P51" s="363" t="s">
        <v>89</v>
      </c>
      <c r="Q51" s="364"/>
      <c r="R51" s="365" t="s">
        <v>1041</v>
      </c>
      <c r="S51" s="361" t="s">
        <v>1029</v>
      </c>
      <c r="T51" s="362"/>
      <c r="U51" s="363" t="s">
        <v>89</v>
      </c>
      <c r="V51" s="364"/>
      <c r="W51" s="366" t="s">
        <v>1019</v>
      </c>
      <c r="X51" s="154"/>
    </row>
    <row r="52" spans="1:24" ht="18">
      <c r="A52" s="154"/>
      <c r="B52" s="176" t="s">
        <v>97</v>
      </c>
      <c r="C52" s="177"/>
      <c r="D52" s="180">
        <f>COUNTIF(D31:D51,2)</f>
        <v>6</v>
      </c>
      <c r="E52" s="181"/>
      <c r="F52" s="182" t="s">
        <v>89</v>
      </c>
      <c r="G52" s="183"/>
      <c r="H52" s="184">
        <f>COUNTIF(H31:H51,2)</f>
        <v>1</v>
      </c>
      <c r="I52" s="180">
        <f>COUNTIF(I31:I51,2)</f>
        <v>4</v>
      </c>
      <c r="J52" s="185"/>
      <c r="K52" s="182" t="s">
        <v>89</v>
      </c>
      <c r="L52" s="186"/>
      <c r="M52" s="187">
        <f>COUNTIF(M31:M51,2)</f>
        <v>3</v>
      </c>
      <c r="N52" s="180">
        <f>COUNTIF(N31:N51,2)</f>
        <v>0</v>
      </c>
      <c r="O52" s="181"/>
      <c r="P52" s="182" t="s">
        <v>89</v>
      </c>
      <c r="Q52" s="183"/>
      <c r="R52" s="184">
        <f>COUNTIF(R31:R51,2)</f>
        <v>7</v>
      </c>
      <c r="S52" s="180">
        <f>COUNTIF(S31:S51,2)</f>
        <v>6</v>
      </c>
      <c r="T52" s="181"/>
      <c r="U52" s="182" t="s">
        <v>89</v>
      </c>
      <c r="V52" s="183"/>
      <c r="W52" s="187">
        <f>COUNTIF(W31:W51,2)</f>
        <v>1</v>
      </c>
      <c r="X52" s="154"/>
    </row>
    <row r="53" spans="1:24" ht="18">
      <c r="A53" s="154"/>
      <c r="B53" s="174" t="s">
        <v>52</v>
      </c>
      <c r="C53" s="175"/>
      <c r="D53" s="188">
        <f>SUM(D31:D51)</f>
        <v>12</v>
      </c>
      <c r="E53" s="183"/>
      <c r="F53" s="189" t="s">
        <v>98</v>
      </c>
      <c r="G53" s="183"/>
      <c r="H53" s="190">
        <f>SUM(H31:H51)</f>
        <v>3</v>
      </c>
      <c r="I53" s="188">
        <f>SUM(I31:I51)</f>
        <v>9</v>
      </c>
      <c r="J53" s="186"/>
      <c r="K53" s="189" t="s">
        <v>98</v>
      </c>
      <c r="L53" s="186"/>
      <c r="M53" s="191">
        <f>SUM(M31:M51)</f>
        <v>6</v>
      </c>
      <c r="N53" s="188">
        <f>SUM(N31:N51)</f>
        <v>2</v>
      </c>
      <c r="O53" s="192"/>
      <c r="P53" s="189" t="s">
        <v>98</v>
      </c>
      <c r="Q53" s="192"/>
      <c r="R53" s="190">
        <f>SUM(R31:R51)</f>
        <v>14</v>
      </c>
      <c r="S53" s="188">
        <f>SUM(S31:S51)</f>
        <v>12</v>
      </c>
      <c r="T53" s="192"/>
      <c r="U53" s="189" t="s">
        <v>98</v>
      </c>
      <c r="V53" s="192"/>
      <c r="W53" s="191">
        <f>SUM(W31:W51)</f>
        <v>5</v>
      </c>
      <c r="X53" s="154"/>
    </row>
    <row r="54" spans="1:24" ht="18.75" thickBot="1">
      <c r="A54" s="154"/>
      <c r="B54" s="193" t="s">
        <v>99</v>
      </c>
      <c r="C54" s="194"/>
      <c r="D54" s="195">
        <f>SUM(E31:E51)</f>
        <v>295</v>
      </c>
      <c r="E54" s="196"/>
      <c r="F54" s="197" t="s">
        <v>98</v>
      </c>
      <c r="G54" s="198"/>
      <c r="H54" s="199">
        <f>SUM(G31:G51)</f>
        <v>196</v>
      </c>
      <c r="I54" s="195">
        <f>SUM(J31:J51)</f>
        <v>280</v>
      </c>
      <c r="J54" s="200"/>
      <c r="K54" s="197" t="s">
        <v>98</v>
      </c>
      <c r="L54" s="201"/>
      <c r="M54" s="202">
        <f>SUM(L31:L51)</f>
        <v>238</v>
      </c>
      <c r="N54" s="195">
        <f>SUM(O31:O51)</f>
        <v>229</v>
      </c>
      <c r="O54" s="203"/>
      <c r="P54" s="197" t="s">
        <v>98</v>
      </c>
      <c r="Q54" s="204"/>
      <c r="R54" s="199">
        <f>SUM(Q31:Q51)</f>
        <v>327</v>
      </c>
      <c r="S54" s="195">
        <f>SUM(T31:T51)</f>
        <v>335</v>
      </c>
      <c r="T54" s="203"/>
      <c r="U54" s="197" t="s">
        <v>98</v>
      </c>
      <c r="V54" s="204"/>
      <c r="W54" s="202">
        <f>SUM(V31:V51)</f>
        <v>302</v>
      </c>
      <c r="X54" s="154"/>
    </row>
    <row r="55" spans="1:24" ht="14.25" thickBot="1">
      <c r="A55" s="208"/>
      <c r="B55" s="205" t="s">
        <v>105</v>
      </c>
      <c r="C55" s="206"/>
      <c r="D55" s="163" t="s">
        <v>106</v>
      </c>
      <c r="E55" s="164"/>
      <c r="F55" s="164"/>
      <c r="G55" s="164"/>
      <c r="H55" s="164"/>
      <c r="I55" s="164" t="s">
        <v>107</v>
      </c>
      <c r="J55" s="164"/>
      <c r="K55" s="164"/>
      <c r="L55" s="164"/>
      <c r="M55" s="165"/>
      <c r="N55" s="163" t="s">
        <v>108</v>
      </c>
      <c r="O55" s="164"/>
      <c r="P55" s="164"/>
      <c r="Q55" s="164"/>
      <c r="R55" s="164"/>
      <c r="S55" s="161" t="s">
        <v>109</v>
      </c>
      <c r="T55" s="320"/>
      <c r="U55" s="320"/>
      <c r="V55" s="320"/>
      <c r="W55" s="162"/>
      <c r="X55" s="154"/>
    </row>
    <row r="56" spans="1:24" s="212" customFormat="1" ht="14.25" thickBot="1">
      <c r="A56" s="208"/>
      <c r="B56" s="426" t="s">
        <v>88</v>
      </c>
      <c r="C56" s="427"/>
      <c r="D56" s="166" t="str">
        <f>D30</f>
        <v>チャレンジャー</v>
      </c>
      <c r="E56" s="209">
        <f>IF(D78&lt;4,0,1)</f>
        <v>0</v>
      </c>
      <c r="F56" s="170"/>
      <c r="G56" s="210">
        <f>IF(H78&lt;4,0,1)</f>
        <v>1</v>
      </c>
      <c r="H56" s="170" t="str">
        <f>I30</f>
        <v>鶴羽会</v>
      </c>
      <c r="I56" s="211" t="str">
        <f>M30</f>
        <v>戸塚あすなろ</v>
      </c>
      <c r="J56" s="170">
        <f>IF(I78&lt;4,0,1)</f>
        <v>1</v>
      </c>
      <c r="K56" s="170"/>
      <c r="L56" s="210">
        <f>IF(M78&lt;4,0,1)</f>
        <v>0</v>
      </c>
      <c r="M56" s="171" t="str">
        <f>H30</f>
        <v>ガチンコCLUB</v>
      </c>
      <c r="N56" s="211" t="str">
        <f>N30</f>
        <v>IBS</v>
      </c>
      <c r="O56" s="209">
        <f>IF(N78&lt;4,0,1)</f>
        <v>1</v>
      </c>
      <c r="P56" s="170"/>
      <c r="Q56" s="210">
        <f>IF(R78&lt;4,0,1)</f>
        <v>0</v>
      </c>
      <c r="R56" s="172" t="str">
        <f>S30</f>
        <v>トップバドミントンクラブ</v>
      </c>
      <c r="S56" s="211" t="str">
        <f>W30</f>
        <v>スピリタス</v>
      </c>
      <c r="T56" s="209">
        <f>IF(S78&lt;4,0,1)</f>
        <v>0</v>
      </c>
      <c r="U56" s="170"/>
      <c r="V56" s="210">
        <f>IF(W78&lt;4,0,1)</f>
        <v>1</v>
      </c>
      <c r="W56" s="173" t="str">
        <f>R30</f>
        <v>NEBELHORN</v>
      </c>
      <c r="X56" s="208"/>
    </row>
    <row r="57" spans="1:24">
      <c r="A57" s="154"/>
      <c r="B57" s="369"/>
      <c r="C57" s="370"/>
      <c r="D57" s="352">
        <f>IF(E57&gt;G57,1,0)+IF(E58&gt;G58,1,0)+IF(E59&gt;G59,1,0)</f>
        <v>2</v>
      </c>
      <c r="E57" s="353">
        <v>25</v>
      </c>
      <c r="F57" s="354" t="s">
        <v>89</v>
      </c>
      <c r="G57" s="355">
        <v>23</v>
      </c>
      <c r="H57" s="356">
        <f>IF(E57&lt;G57,1,0)+IF(E58&lt;G58,1,0)+IF(E59&lt;G59,1,0)</f>
        <v>0</v>
      </c>
      <c r="I57" s="352">
        <f t="shared" ref="I57" si="84">IF(J57&gt;L57,1,0)+IF(J58&gt;L58,1,0)+IF(J59&gt;L59,1,0)</f>
        <v>2</v>
      </c>
      <c r="J57" s="353">
        <v>21</v>
      </c>
      <c r="K57" s="354" t="s">
        <v>89</v>
      </c>
      <c r="L57" s="355">
        <v>13</v>
      </c>
      <c r="M57" s="356">
        <f t="shared" ref="M57" si="85">IF(J57&lt;L57,1,0)+IF(J58&lt;L58,1,0)+IF(J59&lt;L59,1,0)</f>
        <v>1</v>
      </c>
      <c r="N57" s="352">
        <f t="shared" ref="N57" si="86">IF(O57&gt;Q57,1,0)+IF(O58&gt;Q58,1,0)+IF(O59&gt;Q59,1,0)</f>
        <v>2</v>
      </c>
      <c r="O57" s="353">
        <v>21</v>
      </c>
      <c r="P57" s="354" t="s">
        <v>89</v>
      </c>
      <c r="Q57" s="355">
        <v>0</v>
      </c>
      <c r="R57" s="356">
        <f t="shared" ref="R57" si="87">IF(O57&lt;Q57,1,0)+IF(O58&lt;Q58,1,0)+IF(O59&lt;Q59,1,0)</f>
        <v>0</v>
      </c>
      <c r="S57" s="352">
        <f t="shared" ref="S57" si="88">IF(T57&gt;V57,1,0)+IF(T58&gt;V58,1,0)+IF(T59&gt;V59,1,0)</f>
        <v>0</v>
      </c>
      <c r="T57" s="353">
        <v>18</v>
      </c>
      <c r="U57" s="354" t="s">
        <v>89</v>
      </c>
      <c r="V57" s="355">
        <v>21</v>
      </c>
      <c r="W57" s="357">
        <f t="shared" ref="W57" si="89">IF(T57&lt;V57,1,0)+IF(T58&lt;V58,1,0)+IF(T59&lt;V59,1,0)</f>
        <v>2</v>
      </c>
      <c r="X57" s="154"/>
    </row>
    <row r="58" spans="1:24">
      <c r="A58" s="154"/>
      <c r="B58" s="174" t="s">
        <v>90</v>
      </c>
      <c r="C58" s="300"/>
      <c r="D58" s="342" t="s">
        <v>1050</v>
      </c>
      <c r="E58" s="343">
        <v>21</v>
      </c>
      <c r="F58" s="344" t="s">
        <v>89</v>
      </c>
      <c r="G58" s="345">
        <v>15</v>
      </c>
      <c r="H58" s="346" t="s">
        <v>980</v>
      </c>
      <c r="I58" s="342" t="s">
        <v>979</v>
      </c>
      <c r="J58" s="343">
        <v>14</v>
      </c>
      <c r="K58" s="344" t="s">
        <v>89</v>
      </c>
      <c r="L58" s="345">
        <v>21</v>
      </c>
      <c r="M58" s="346" t="s">
        <v>981</v>
      </c>
      <c r="N58" s="342" t="s">
        <v>982</v>
      </c>
      <c r="O58" s="343">
        <v>21</v>
      </c>
      <c r="P58" s="344" t="s">
        <v>89</v>
      </c>
      <c r="Q58" s="345">
        <v>0</v>
      </c>
      <c r="R58" s="346" t="s">
        <v>1049</v>
      </c>
      <c r="S58" s="342" t="s">
        <v>1014</v>
      </c>
      <c r="T58" s="343">
        <v>19</v>
      </c>
      <c r="U58" s="344" t="s">
        <v>89</v>
      </c>
      <c r="V58" s="345">
        <v>21</v>
      </c>
      <c r="W58" s="358" t="s">
        <v>993</v>
      </c>
      <c r="X58" s="154"/>
    </row>
    <row r="59" spans="1:24">
      <c r="A59" s="154"/>
      <c r="B59" s="174"/>
      <c r="C59" s="301"/>
      <c r="D59" s="347" t="s">
        <v>1027</v>
      </c>
      <c r="E59" s="348"/>
      <c r="F59" s="349" t="s">
        <v>89</v>
      </c>
      <c r="G59" s="350"/>
      <c r="H59" s="351" t="s">
        <v>988</v>
      </c>
      <c r="I59" s="347" t="s">
        <v>987</v>
      </c>
      <c r="J59" s="348">
        <v>21</v>
      </c>
      <c r="K59" s="349" t="s">
        <v>89</v>
      </c>
      <c r="L59" s="350">
        <v>13</v>
      </c>
      <c r="M59" s="351" t="s">
        <v>989</v>
      </c>
      <c r="N59" s="347" t="s">
        <v>1051</v>
      </c>
      <c r="O59" s="348"/>
      <c r="P59" s="349" t="s">
        <v>89</v>
      </c>
      <c r="Q59" s="350"/>
      <c r="R59" s="351"/>
      <c r="S59" s="347" t="s">
        <v>991</v>
      </c>
      <c r="T59" s="348"/>
      <c r="U59" s="349" t="s">
        <v>89</v>
      </c>
      <c r="V59" s="350"/>
      <c r="W59" s="359" t="s">
        <v>985</v>
      </c>
      <c r="X59" s="154"/>
    </row>
    <row r="60" spans="1:24">
      <c r="A60" s="154"/>
      <c r="B60" s="176"/>
      <c r="C60" s="300"/>
      <c r="D60" s="337">
        <f>IF(E60&gt;G60,1,0)+IF(E61&gt;G61,1,0)+IF(E62&gt;G62,1,0)</f>
        <v>0</v>
      </c>
      <c r="E60" s="338">
        <v>16</v>
      </c>
      <c r="F60" s="339" t="s">
        <v>89</v>
      </c>
      <c r="G60" s="340">
        <v>21</v>
      </c>
      <c r="H60" s="341">
        <f>IF(E60&lt;G60,1,0)+IF(E61&lt;G61,1,0)+IF(E62&lt;G62,1,0)</f>
        <v>2</v>
      </c>
      <c r="I60" s="337">
        <f t="shared" ref="I60" si="90">IF(J60&gt;L60,1,0)+IF(J61&gt;L61,1,0)+IF(J62&gt;L62,1,0)</f>
        <v>2</v>
      </c>
      <c r="J60" s="338">
        <v>21</v>
      </c>
      <c r="K60" s="339" t="s">
        <v>89</v>
      </c>
      <c r="L60" s="340">
        <v>18</v>
      </c>
      <c r="M60" s="341">
        <f t="shared" ref="M60" si="91">IF(J60&lt;L60,1,0)+IF(J61&lt;L61,1,0)+IF(J62&lt;L62,1,0)</f>
        <v>0</v>
      </c>
      <c r="N60" s="337">
        <f t="shared" ref="N60" si="92">IF(O60&gt;Q60,1,0)+IF(O61&gt;Q61,1,0)+IF(O62&gt;Q62,1,0)</f>
        <v>2</v>
      </c>
      <c r="O60" s="338">
        <v>21</v>
      </c>
      <c r="P60" s="339" t="s">
        <v>89</v>
      </c>
      <c r="Q60" s="340">
        <v>0</v>
      </c>
      <c r="R60" s="341">
        <f t="shared" ref="R60" si="93">IF(O60&lt;Q60,1,0)+IF(O61&lt;Q61,1,0)+IF(O62&lt;Q62,1,0)</f>
        <v>0</v>
      </c>
      <c r="S60" s="337">
        <f t="shared" ref="S60" si="94">IF(T60&gt;V60,1,0)+IF(T61&gt;V61,1,0)+IF(T62&gt;V62,1,0)</f>
        <v>0</v>
      </c>
      <c r="T60" s="338">
        <v>11</v>
      </c>
      <c r="U60" s="339" t="s">
        <v>89</v>
      </c>
      <c r="V60" s="340">
        <v>21</v>
      </c>
      <c r="W60" s="360">
        <f t="shared" ref="W60" si="95">IF(T60&lt;V60,1,0)+IF(T61&lt;V61,1,0)+IF(T62&lt;V62,1,0)</f>
        <v>2</v>
      </c>
      <c r="X60" s="154"/>
    </row>
    <row r="61" spans="1:24">
      <c r="A61" s="154"/>
      <c r="B61" s="174" t="s">
        <v>91</v>
      </c>
      <c r="C61" s="300"/>
      <c r="D61" s="342" t="s">
        <v>1047</v>
      </c>
      <c r="E61" s="343">
        <v>12</v>
      </c>
      <c r="F61" s="344" t="s">
        <v>89</v>
      </c>
      <c r="G61" s="345">
        <v>21</v>
      </c>
      <c r="H61" s="346" t="s">
        <v>1022</v>
      </c>
      <c r="I61" s="342" t="s">
        <v>995</v>
      </c>
      <c r="J61" s="343">
        <v>21</v>
      </c>
      <c r="K61" s="344" t="s">
        <v>89</v>
      </c>
      <c r="L61" s="345">
        <v>13</v>
      </c>
      <c r="M61" s="346" t="s">
        <v>997</v>
      </c>
      <c r="N61" s="342" t="s">
        <v>998</v>
      </c>
      <c r="O61" s="343">
        <v>21</v>
      </c>
      <c r="P61" s="344" t="s">
        <v>89</v>
      </c>
      <c r="Q61" s="345">
        <v>0</v>
      </c>
      <c r="R61" s="346" t="s">
        <v>1049</v>
      </c>
      <c r="S61" s="342" t="s">
        <v>1052</v>
      </c>
      <c r="T61" s="343">
        <v>5</v>
      </c>
      <c r="U61" s="344" t="s">
        <v>89</v>
      </c>
      <c r="V61" s="345">
        <v>21</v>
      </c>
      <c r="W61" s="358" t="s">
        <v>1026</v>
      </c>
      <c r="X61" s="154"/>
    </row>
    <row r="62" spans="1:24">
      <c r="A62" s="154"/>
      <c r="B62" s="174"/>
      <c r="C62" s="300"/>
      <c r="D62" s="347" t="s">
        <v>1002</v>
      </c>
      <c r="E62" s="348"/>
      <c r="F62" s="349" t="s">
        <v>89</v>
      </c>
      <c r="G62" s="350"/>
      <c r="H62" s="351" t="s">
        <v>1053</v>
      </c>
      <c r="I62" s="347" t="s">
        <v>1003</v>
      </c>
      <c r="J62" s="348"/>
      <c r="K62" s="349" t="s">
        <v>89</v>
      </c>
      <c r="L62" s="350"/>
      <c r="M62" s="351" t="s">
        <v>1005</v>
      </c>
      <c r="N62" s="347" t="s">
        <v>1006</v>
      </c>
      <c r="O62" s="348"/>
      <c r="P62" s="349" t="s">
        <v>89</v>
      </c>
      <c r="Q62" s="350"/>
      <c r="R62" s="351"/>
      <c r="S62" s="347" t="s">
        <v>999</v>
      </c>
      <c r="T62" s="348"/>
      <c r="U62" s="349" t="s">
        <v>89</v>
      </c>
      <c r="V62" s="350"/>
      <c r="W62" s="359" t="s">
        <v>1054</v>
      </c>
      <c r="X62" s="154"/>
    </row>
    <row r="63" spans="1:24">
      <c r="A63" s="154"/>
      <c r="B63" s="176"/>
      <c r="C63" s="302"/>
      <c r="D63" s="337">
        <f>IF(E63&gt;G63,1,0)+IF(E64&gt;G64,1,0)+IF(E65&gt;G65,1,0)</f>
        <v>0</v>
      </c>
      <c r="E63" s="338">
        <v>17</v>
      </c>
      <c r="F63" s="339" t="s">
        <v>89</v>
      </c>
      <c r="G63" s="340">
        <v>21</v>
      </c>
      <c r="H63" s="341">
        <f>IF(E63&lt;G63,1,0)+IF(E64&lt;G64,1,0)+IF(E65&lt;G65,1,0)</f>
        <v>2</v>
      </c>
      <c r="I63" s="337">
        <f t="shared" ref="I63" si="96">IF(J63&gt;L63,1,0)+IF(J64&gt;L64,1,0)+IF(J65&gt;L65,1,0)</f>
        <v>2</v>
      </c>
      <c r="J63" s="338">
        <v>21</v>
      </c>
      <c r="K63" s="339" t="s">
        <v>89</v>
      </c>
      <c r="L63" s="340">
        <v>13</v>
      </c>
      <c r="M63" s="341">
        <f t="shared" ref="M63" si="97">IF(J63&lt;L63,1,0)+IF(J64&lt;L64,1,0)+IF(J65&lt;L65,1,0)</f>
        <v>0</v>
      </c>
      <c r="N63" s="337">
        <f t="shared" ref="N63" si="98">IF(O63&gt;Q63,1,0)+IF(O64&gt;Q64,1,0)+IF(O65&gt;Q65,1,0)</f>
        <v>2</v>
      </c>
      <c r="O63" s="338">
        <v>21</v>
      </c>
      <c r="P63" s="339" t="s">
        <v>89</v>
      </c>
      <c r="Q63" s="340">
        <v>0</v>
      </c>
      <c r="R63" s="341">
        <f t="shared" ref="R63" si="99">IF(O63&lt;Q63,1,0)+IF(O64&lt;Q64,1,0)+IF(O65&lt;Q65,1,0)</f>
        <v>0</v>
      </c>
      <c r="S63" s="337">
        <f t="shared" ref="S63" si="100">IF(T63&gt;V63,1,0)+IF(T64&gt;V64,1,0)+IF(T65&gt;V65,1,0)</f>
        <v>0</v>
      </c>
      <c r="T63" s="338">
        <v>12</v>
      </c>
      <c r="U63" s="339" t="s">
        <v>89</v>
      </c>
      <c r="V63" s="340">
        <v>21</v>
      </c>
      <c r="W63" s="360">
        <f t="shared" ref="W63" si="101">IF(T63&lt;V63,1,0)+IF(T64&lt;V64,1,0)+IF(T65&lt;V65,1,0)</f>
        <v>2</v>
      </c>
      <c r="X63" s="154"/>
    </row>
    <row r="64" spans="1:24">
      <c r="A64" s="154"/>
      <c r="B64" s="174" t="s">
        <v>92</v>
      </c>
      <c r="C64" s="300"/>
      <c r="D64" s="342" t="s">
        <v>978</v>
      </c>
      <c r="E64" s="343">
        <v>18</v>
      </c>
      <c r="F64" s="344" t="s">
        <v>89</v>
      </c>
      <c r="G64" s="345">
        <v>21</v>
      </c>
      <c r="H64" s="346" t="s">
        <v>1055</v>
      </c>
      <c r="I64" s="342" t="s">
        <v>1028</v>
      </c>
      <c r="J64" s="343">
        <v>21</v>
      </c>
      <c r="K64" s="344" t="s">
        <v>89</v>
      </c>
      <c r="L64" s="345">
        <v>13</v>
      </c>
      <c r="M64" s="346" t="s">
        <v>1012</v>
      </c>
      <c r="N64" s="342" t="s">
        <v>1013</v>
      </c>
      <c r="O64" s="343">
        <v>21</v>
      </c>
      <c r="P64" s="344" t="s">
        <v>89</v>
      </c>
      <c r="Q64" s="345">
        <v>0</v>
      </c>
      <c r="R64" s="346" t="s">
        <v>1049</v>
      </c>
      <c r="S64" s="342" t="s">
        <v>1014</v>
      </c>
      <c r="T64" s="343">
        <v>16</v>
      </c>
      <c r="U64" s="344" t="s">
        <v>89</v>
      </c>
      <c r="V64" s="345">
        <v>21</v>
      </c>
      <c r="W64" s="358" t="s">
        <v>985</v>
      </c>
      <c r="X64" s="154"/>
    </row>
    <row r="65" spans="1:24">
      <c r="A65" s="154"/>
      <c r="B65" s="179"/>
      <c r="C65" s="301"/>
      <c r="D65" s="347"/>
      <c r="E65" s="348"/>
      <c r="F65" s="349" t="s">
        <v>89</v>
      </c>
      <c r="G65" s="350"/>
      <c r="H65" s="351"/>
      <c r="I65" s="347"/>
      <c r="J65" s="348"/>
      <c r="K65" s="349" t="s">
        <v>89</v>
      </c>
      <c r="L65" s="350"/>
      <c r="M65" s="351"/>
      <c r="N65" s="347"/>
      <c r="O65" s="348"/>
      <c r="P65" s="349" t="s">
        <v>89</v>
      </c>
      <c r="Q65" s="350"/>
      <c r="R65" s="351"/>
      <c r="S65" s="347"/>
      <c r="T65" s="348"/>
      <c r="U65" s="349" t="s">
        <v>89</v>
      </c>
      <c r="V65" s="350"/>
      <c r="W65" s="359"/>
      <c r="X65" s="154"/>
    </row>
    <row r="66" spans="1:24">
      <c r="A66" s="154"/>
      <c r="B66" s="174"/>
      <c r="C66" s="300"/>
      <c r="D66" s="337">
        <f>IF(E66&gt;G66,1,0)+IF(E67&gt;G67,1,0)+IF(E68&gt;G68,1,0)</f>
        <v>2</v>
      </c>
      <c r="E66" s="338">
        <v>21</v>
      </c>
      <c r="F66" s="339" t="s">
        <v>89</v>
      </c>
      <c r="G66" s="340">
        <v>7</v>
      </c>
      <c r="H66" s="341">
        <f>IF(E66&lt;G66,1,0)+IF(E67&lt;G67,1,0)+IF(E68&lt;G68,1,0)</f>
        <v>0</v>
      </c>
      <c r="I66" s="337">
        <f t="shared" ref="I66" si="102">IF(J66&gt;L66,1,0)+IF(J67&gt;L67,1,0)+IF(J68&gt;L68,1,0)</f>
        <v>2</v>
      </c>
      <c r="J66" s="338">
        <v>21</v>
      </c>
      <c r="K66" s="339" t="s">
        <v>89</v>
      </c>
      <c r="L66" s="340">
        <v>19</v>
      </c>
      <c r="M66" s="341">
        <f t="shared" ref="M66" si="103">IF(J66&lt;L66,1,0)+IF(J67&lt;L67,1,0)+IF(J68&lt;L68,1,0)</f>
        <v>0</v>
      </c>
      <c r="N66" s="337">
        <f t="shared" ref="N66" si="104">IF(O66&gt;Q66,1,0)+IF(O67&gt;Q67,1,0)+IF(O68&gt;Q68,1,0)</f>
        <v>2</v>
      </c>
      <c r="O66" s="338">
        <v>21</v>
      </c>
      <c r="P66" s="339" t="s">
        <v>89</v>
      </c>
      <c r="Q66" s="340">
        <v>0</v>
      </c>
      <c r="R66" s="341">
        <f t="shared" ref="R66" si="105">IF(O66&lt;Q66,1,0)+IF(O67&lt;Q67,1,0)+IF(O68&lt;Q68,1,0)</f>
        <v>0</v>
      </c>
      <c r="S66" s="337">
        <f t="shared" ref="S66" si="106">IF(T66&gt;V66,1,0)+IF(T67&gt;V67,1,0)+IF(T68&gt;V68,1,0)</f>
        <v>1</v>
      </c>
      <c r="T66" s="338">
        <v>2</v>
      </c>
      <c r="U66" s="339" t="s">
        <v>89</v>
      </c>
      <c r="V66" s="340">
        <v>21</v>
      </c>
      <c r="W66" s="360">
        <f t="shared" ref="W66" si="107">IF(T66&lt;V66,1,0)+IF(T67&lt;V67,1,0)+IF(T68&lt;V68,1,0)</f>
        <v>2</v>
      </c>
      <c r="X66" s="154"/>
    </row>
    <row r="67" spans="1:24">
      <c r="A67" s="154"/>
      <c r="B67" s="174" t="s">
        <v>93</v>
      </c>
      <c r="C67" s="300"/>
      <c r="D67" s="342" t="s">
        <v>1050</v>
      </c>
      <c r="E67" s="343">
        <v>21</v>
      </c>
      <c r="F67" s="344" t="s">
        <v>89</v>
      </c>
      <c r="G67" s="345">
        <v>6</v>
      </c>
      <c r="H67" s="346" t="s">
        <v>1011</v>
      </c>
      <c r="I67" s="342" t="s">
        <v>987</v>
      </c>
      <c r="J67" s="343">
        <v>21</v>
      </c>
      <c r="K67" s="344" t="s">
        <v>89</v>
      </c>
      <c r="L67" s="345">
        <v>15</v>
      </c>
      <c r="M67" s="346" t="s">
        <v>1056</v>
      </c>
      <c r="N67" s="342" t="s">
        <v>982</v>
      </c>
      <c r="O67" s="343">
        <v>21</v>
      </c>
      <c r="P67" s="344" t="s">
        <v>89</v>
      </c>
      <c r="Q67" s="345">
        <v>0</v>
      </c>
      <c r="R67" s="346" t="s">
        <v>1049</v>
      </c>
      <c r="S67" s="342" t="s">
        <v>1057</v>
      </c>
      <c r="T67" s="343">
        <v>21</v>
      </c>
      <c r="U67" s="344" t="s">
        <v>89</v>
      </c>
      <c r="V67" s="345">
        <v>16</v>
      </c>
      <c r="W67" s="358" t="s">
        <v>1041</v>
      </c>
      <c r="X67" s="154"/>
    </row>
    <row r="68" spans="1:24">
      <c r="A68" s="154"/>
      <c r="B68" s="174"/>
      <c r="C68" s="300"/>
      <c r="D68" s="347" t="s">
        <v>994</v>
      </c>
      <c r="E68" s="348"/>
      <c r="F68" s="349" t="s">
        <v>89</v>
      </c>
      <c r="G68" s="350"/>
      <c r="H68" s="351" t="s">
        <v>1058</v>
      </c>
      <c r="I68" s="347" t="s">
        <v>1021</v>
      </c>
      <c r="J68" s="348"/>
      <c r="K68" s="349" t="s">
        <v>89</v>
      </c>
      <c r="L68" s="350"/>
      <c r="M68" s="351" t="s">
        <v>1023</v>
      </c>
      <c r="N68" s="347" t="s">
        <v>1059</v>
      </c>
      <c r="O68" s="348"/>
      <c r="P68" s="349" t="s">
        <v>89</v>
      </c>
      <c r="Q68" s="350"/>
      <c r="R68" s="351"/>
      <c r="S68" s="347" t="s">
        <v>1060</v>
      </c>
      <c r="T68" s="348">
        <v>16</v>
      </c>
      <c r="U68" s="349" t="s">
        <v>89</v>
      </c>
      <c r="V68" s="350">
        <v>21</v>
      </c>
      <c r="W68" s="359" t="s">
        <v>1054</v>
      </c>
      <c r="X68" s="154"/>
    </row>
    <row r="69" spans="1:24">
      <c r="A69" s="154"/>
      <c r="B69" s="176"/>
      <c r="C69" s="302"/>
      <c r="D69" s="337">
        <f>IF(E69&gt;G69,1,0)+IF(E70&gt;G70,1,0)+IF(E71&gt;G71,1,0)</f>
        <v>1</v>
      </c>
      <c r="E69" s="338">
        <v>14</v>
      </c>
      <c r="F69" s="339" t="s">
        <v>89</v>
      </c>
      <c r="G69" s="340">
        <v>21</v>
      </c>
      <c r="H69" s="341">
        <f>IF(E69&lt;G69,1,0)+IF(E70&lt;G70,1,0)+IF(E71&lt;G71,1,0)</f>
        <v>2</v>
      </c>
      <c r="I69" s="337">
        <f t="shared" ref="I69" si="108">IF(J69&gt;L69,1,0)+IF(J70&gt;L70,1,0)+IF(J71&gt;L71,1,0)</f>
        <v>0</v>
      </c>
      <c r="J69" s="338">
        <v>6</v>
      </c>
      <c r="K69" s="339" t="s">
        <v>89</v>
      </c>
      <c r="L69" s="340">
        <v>21</v>
      </c>
      <c r="M69" s="341">
        <f t="shared" ref="M69" si="109">IF(J69&lt;L69,1,0)+IF(J70&lt;L70,1,0)+IF(J71&lt;L71,1,0)</f>
        <v>2</v>
      </c>
      <c r="N69" s="337">
        <f t="shared" ref="N69" si="110">IF(O69&gt;Q69,1,0)+IF(O70&gt;Q70,1,0)+IF(O71&gt;Q71,1,0)</f>
        <v>2</v>
      </c>
      <c r="O69" s="338">
        <v>21</v>
      </c>
      <c r="P69" s="339" t="s">
        <v>89</v>
      </c>
      <c r="Q69" s="340">
        <v>0</v>
      </c>
      <c r="R69" s="341">
        <f t="shared" ref="R69" si="111">IF(O69&lt;Q69,1,0)+IF(O70&lt;Q70,1,0)+IF(O71&lt;Q71,1,0)</f>
        <v>0</v>
      </c>
      <c r="S69" s="337">
        <f t="shared" ref="S69" si="112">IF(T69&gt;V69,1,0)+IF(T70&gt;V70,1,0)+IF(T71&gt;V71,1,0)</f>
        <v>0</v>
      </c>
      <c r="T69" s="338">
        <v>10</v>
      </c>
      <c r="U69" s="339" t="s">
        <v>89</v>
      </c>
      <c r="V69" s="340">
        <v>21</v>
      </c>
      <c r="W69" s="360">
        <f t="shared" ref="W69" si="113">IF(T69&lt;V69,1,0)+IF(T70&lt;V70,1,0)+IF(T71&lt;V71,1,0)</f>
        <v>2</v>
      </c>
      <c r="X69" s="154"/>
    </row>
    <row r="70" spans="1:24">
      <c r="A70" s="154"/>
      <c r="B70" s="174" t="s">
        <v>94</v>
      </c>
      <c r="C70" s="300"/>
      <c r="D70" s="342" t="s">
        <v>1027</v>
      </c>
      <c r="E70" s="343">
        <v>22</v>
      </c>
      <c r="F70" s="344" t="s">
        <v>89</v>
      </c>
      <c r="G70" s="345">
        <v>20</v>
      </c>
      <c r="H70" s="346" t="s">
        <v>980</v>
      </c>
      <c r="I70" s="342" t="s">
        <v>1010</v>
      </c>
      <c r="J70" s="343">
        <v>8</v>
      </c>
      <c r="K70" s="344" t="s">
        <v>89</v>
      </c>
      <c r="L70" s="345">
        <v>21</v>
      </c>
      <c r="M70" s="346" t="s">
        <v>989</v>
      </c>
      <c r="N70" s="342" t="s">
        <v>1051</v>
      </c>
      <c r="O70" s="343">
        <v>21</v>
      </c>
      <c r="P70" s="344" t="s">
        <v>89</v>
      </c>
      <c r="Q70" s="345">
        <v>0</v>
      </c>
      <c r="R70" s="346" t="s">
        <v>1049</v>
      </c>
      <c r="S70" s="342" t="s">
        <v>991</v>
      </c>
      <c r="T70" s="343">
        <v>8</v>
      </c>
      <c r="U70" s="344" t="s">
        <v>89</v>
      </c>
      <c r="V70" s="345">
        <v>21</v>
      </c>
      <c r="W70" s="358" t="s">
        <v>993</v>
      </c>
      <c r="X70" s="154"/>
    </row>
    <row r="71" spans="1:24">
      <c r="A71" s="154"/>
      <c r="B71" s="179"/>
      <c r="C71" s="301"/>
      <c r="D71" s="347"/>
      <c r="E71" s="348">
        <v>15</v>
      </c>
      <c r="F71" s="349" t="s">
        <v>89</v>
      </c>
      <c r="G71" s="350">
        <v>21</v>
      </c>
      <c r="H71" s="351"/>
      <c r="I71" s="347"/>
      <c r="J71" s="348"/>
      <c r="K71" s="349" t="s">
        <v>89</v>
      </c>
      <c r="L71" s="350"/>
      <c r="M71" s="351"/>
      <c r="N71" s="347"/>
      <c r="O71" s="348"/>
      <c r="P71" s="349" t="s">
        <v>89</v>
      </c>
      <c r="Q71" s="350"/>
      <c r="R71" s="351"/>
      <c r="S71" s="347"/>
      <c r="T71" s="348"/>
      <c r="U71" s="349" t="s">
        <v>89</v>
      </c>
      <c r="V71" s="350"/>
      <c r="W71" s="359"/>
      <c r="X71" s="154"/>
    </row>
    <row r="72" spans="1:24">
      <c r="A72" s="154"/>
      <c r="B72" s="174"/>
      <c r="C72" s="300"/>
      <c r="D72" s="337">
        <f>IF(E72&gt;G72,1,0)+IF(E73&gt;G73,1,0)+IF(E74&gt;G74,1,0)</f>
        <v>0</v>
      </c>
      <c r="E72" s="338">
        <v>12</v>
      </c>
      <c r="F72" s="339" t="s">
        <v>89</v>
      </c>
      <c r="G72" s="340">
        <v>21</v>
      </c>
      <c r="H72" s="341">
        <f>IF(E72&lt;G72,1,0)+IF(E73&lt;G73,1,0)+IF(E74&lt;G74,1,0)</f>
        <v>2</v>
      </c>
      <c r="I72" s="337">
        <f t="shared" ref="I72" si="114">IF(J72&gt;L72,1,0)+IF(J73&gt;L73,1,0)+IF(J74&gt;L74,1,0)</f>
        <v>2</v>
      </c>
      <c r="J72" s="338">
        <v>21</v>
      </c>
      <c r="K72" s="339" t="s">
        <v>89</v>
      </c>
      <c r="L72" s="340">
        <v>9</v>
      </c>
      <c r="M72" s="341">
        <f t="shared" ref="M72" si="115">IF(J72&lt;L72,1,0)+IF(J73&lt;L73,1,0)+IF(J74&lt;L74,1,0)</f>
        <v>1</v>
      </c>
      <c r="N72" s="337">
        <f t="shared" ref="N72" si="116">IF(O72&gt;Q72,1,0)+IF(O73&gt;Q73,1,0)+IF(O74&gt;Q74,1,0)</f>
        <v>2</v>
      </c>
      <c r="O72" s="338">
        <v>21</v>
      </c>
      <c r="P72" s="339" t="s">
        <v>89</v>
      </c>
      <c r="Q72" s="340">
        <v>0</v>
      </c>
      <c r="R72" s="341">
        <f t="shared" ref="R72" si="117">IF(O72&lt;Q72,1,0)+IF(O73&lt;Q73,1,0)+IF(O74&lt;Q74,1,0)</f>
        <v>0</v>
      </c>
      <c r="S72" s="337">
        <f t="shared" ref="S72" si="118">IF(T72&gt;V72,1,0)+IF(T73&gt;V73,1,0)+IF(T74&gt;V74,1,0)</f>
        <v>2</v>
      </c>
      <c r="T72" s="338">
        <v>21</v>
      </c>
      <c r="U72" s="339" t="s">
        <v>89</v>
      </c>
      <c r="V72" s="340">
        <v>15</v>
      </c>
      <c r="W72" s="360">
        <f t="shared" ref="W72" si="119">IF(T72&lt;V72,1,0)+IF(T73&lt;V73,1,0)+IF(T74&lt;V74,1,0)</f>
        <v>0</v>
      </c>
      <c r="X72" s="154"/>
    </row>
    <row r="73" spans="1:24">
      <c r="A73" s="154"/>
      <c r="B73" s="174" t="s">
        <v>95</v>
      </c>
      <c r="C73" s="300"/>
      <c r="D73" s="342" t="s">
        <v>1002</v>
      </c>
      <c r="E73" s="343">
        <v>6</v>
      </c>
      <c r="F73" s="344" t="s">
        <v>89</v>
      </c>
      <c r="G73" s="345">
        <v>21</v>
      </c>
      <c r="H73" s="346" t="s">
        <v>1061</v>
      </c>
      <c r="I73" s="342" t="s">
        <v>1030</v>
      </c>
      <c r="J73" s="343">
        <v>15</v>
      </c>
      <c r="K73" s="344" t="s">
        <v>89</v>
      </c>
      <c r="L73" s="345">
        <v>21</v>
      </c>
      <c r="M73" s="346" t="s">
        <v>1031</v>
      </c>
      <c r="N73" s="342" t="s">
        <v>1032</v>
      </c>
      <c r="O73" s="343">
        <v>21</v>
      </c>
      <c r="P73" s="344" t="s">
        <v>89</v>
      </c>
      <c r="Q73" s="345">
        <v>0</v>
      </c>
      <c r="R73" s="346" t="s">
        <v>1049</v>
      </c>
      <c r="S73" s="342" t="s">
        <v>1060</v>
      </c>
      <c r="T73" s="343">
        <v>21</v>
      </c>
      <c r="U73" s="344" t="s">
        <v>89</v>
      </c>
      <c r="V73" s="345">
        <v>14</v>
      </c>
      <c r="W73" s="358" t="s">
        <v>1033</v>
      </c>
      <c r="X73" s="154"/>
    </row>
    <row r="74" spans="1:24">
      <c r="A74" s="154"/>
      <c r="B74" s="174"/>
      <c r="C74" s="300"/>
      <c r="D74" s="347"/>
      <c r="E74" s="348"/>
      <c r="F74" s="349" t="s">
        <v>89</v>
      </c>
      <c r="G74" s="350"/>
      <c r="H74" s="351"/>
      <c r="I74" s="347"/>
      <c r="J74" s="348">
        <v>21</v>
      </c>
      <c r="K74" s="349" t="s">
        <v>89</v>
      </c>
      <c r="L74" s="350">
        <v>11</v>
      </c>
      <c r="M74" s="351"/>
      <c r="N74" s="347"/>
      <c r="O74" s="348"/>
      <c r="P74" s="349" t="s">
        <v>89</v>
      </c>
      <c r="Q74" s="350"/>
      <c r="R74" s="351"/>
      <c r="S74" s="347"/>
      <c r="T74" s="348"/>
      <c r="U74" s="349" t="s">
        <v>89</v>
      </c>
      <c r="V74" s="350"/>
      <c r="W74" s="359"/>
      <c r="X74" s="154"/>
    </row>
    <row r="75" spans="1:24">
      <c r="A75" s="154"/>
      <c r="B75" s="176"/>
      <c r="C75" s="302"/>
      <c r="D75" s="337">
        <f>IF(E75&gt;G75,1,0)+IF(E76&gt;G76,1,0)+IF(E77&gt;G77,1,0)</f>
        <v>1</v>
      </c>
      <c r="E75" s="338">
        <v>21</v>
      </c>
      <c r="F75" s="339" t="s">
        <v>89</v>
      </c>
      <c r="G75" s="340">
        <v>7</v>
      </c>
      <c r="H75" s="341">
        <f>IF(E75&lt;G75,1,0)+IF(E76&lt;G76,1,0)+IF(E77&lt;G77,1,0)</f>
        <v>2</v>
      </c>
      <c r="I75" s="337">
        <f t="shared" ref="I75" si="120">IF(J75&gt;L75,1,0)+IF(J76&gt;L76,1,0)+IF(J77&gt;L77,1,0)</f>
        <v>2</v>
      </c>
      <c r="J75" s="338">
        <v>21</v>
      </c>
      <c r="K75" s="339" t="s">
        <v>89</v>
      </c>
      <c r="L75" s="340">
        <v>14</v>
      </c>
      <c r="M75" s="341">
        <f t="shared" ref="M75" si="121">IF(J75&lt;L75,1,0)+IF(J76&lt;L76,1,0)+IF(J77&lt;L77,1,0)</f>
        <v>0</v>
      </c>
      <c r="N75" s="337">
        <f t="shared" ref="N75" si="122">IF(O75&gt;Q75,1,0)+IF(O76&gt;Q76,1,0)+IF(O77&gt;Q77,1,0)</f>
        <v>2</v>
      </c>
      <c r="O75" s="338">
        <v>21</v>
      </c>
      <c r="P75" s="339" t="s">
        <v>89</v>
      </c>
      <c r="Q75" s="340">
        <v>0</v>
      </c>
      <c r="R75" s="341">
        <f t="shared" ref="R75" si="123">IF(O75&lt;Q75,1,0)+IF(O76&lt;Q76,1,0)+IF(O77&lt;Q77,1,0)</f>
        <v>0</v>
      </c>
      <c r="S75" s="337">
        <f t="shared" ref="S75" si="124">IF(T75&gt;V75,1,0)+IF(T76&gt;V76,1,0)+IF(T77&gt;V77,1,0)</f>
        <v>0</v>
      </c>
      <c r="T75" s="338">
        <v>14</v>
      </c>
      <c r="U75" s="339" t="s">
        <v>89</v>
      </c>
      <c r="V75" s="340">
        <v>21</v>
      </c>
      <c r="W75" s="360">
        <f t="shared" ref="W75" si="125">IF(T75&lt;V75,1,0)+IF(T76&lt;V76,1,0)+IF(T77&lt;V77,1,0)</f>
        <v>2</v>
      </c>
      <c r="X75" s="154"/>
    </row>
    <row r="76" spans="1:24">
      <c r="A76" s="154"/>
      <c r="B76" s="174" t="s">
        <v>96</v>
      </c>
      <c r="C76" s="300"/>
      <c r="D76" s="342" t="s">
        <v>978</v>
      </c>
      <c r="E76" s="343">
        <v>16</v>
      </c>
      <c r="F76" s="344" t="s">
        <v>89</v>
      </c>
      <c r="G76" s="345">
        <v>21</v>
      </c>
      <c r="H76" s="346" t="s">
        <v>1035</v>
      </c>
      <c r="I76" s="342" t="s">
        <v>1034</v>
      </c>
      <c r="J76" s="343">
        <v>21</v>
      </c>
      <c r="K76" s="344" t="s">
        <v>89</v>
      </c>
      <c r="L76" s="345">
        <v>16</v>
      </c>
      <c r="M76" s="346" t="s">
        <v>1056</v>
      </c>
      <c r="N76" s="342" t="s">
        <v>1040</v>
      </c>
      <c r="O76" s="343">
        <v>21</v>
      </c>
      <c r="P76" s="344" t="s">
        <v>89</v>
      </c>
      <c r="Q76" s="345">
        <v>0</v>
      </c>
      <c r="R76" s="346" t="s">
        <v>1049</v>
      </c>
      <c r="S76" s="342" t="s">
        <v>1019</v>
      </c>
      <c r="T76" s="343">
        <v>10</v>
      </c>
      <c r="U76" s="344" t="s">
        <v>89</v>
      </c>
      <c r="V76" s="345">
        <v>21</v>
      </c>
      <c r="W76" s="358" t="s">
        <v>1062</v>
      </c>
      <c r="X76" s="154"/>
    </row>
    <row r="77" spans="1:24" ht="14.25" thickBot="1">
      <c r="A77" s="154"/>
      <c r="B77" s="193"/>
      <c r="C77" s="303"/>
      <c r="D77" s="361" t="s">
        <v>986</v>
      </c>
      <c r="E77" s="362">
        <v>13</v>
      </c>
      <c r="F77" s="363" t="s">
        <v>89</v>
      </c>
      <c r="G77" s="364">
        <v>21</v>
      </c>
      <c r="H77" s="365" t="s">
        <v>1017</v>
      </c>
      <c r="I77" s="361" t="s">
        <v>1010</v>
      </c>
      <c r="J77" s="362"/>
      <c r="K77" s="363" t="s">
        <v>89</v>
      </c>
      <c r="L77" s="364"/>
      <c r="M77" s="365" t="s">
        <v>1012</v>
      </c>
      <c r="N77" s="361" t="s">
        <v>1013</v>
      </c>
      <c r="O77" s="362"/>
      <c r="P77" s="363" t="s">
        <v>89</v>
      </c>
      <c r="Q77" s="364"/>
      <c r="R77" s="365"/>
      <c r="S77" s="361" t="s">
        <v>983</v>
      </c>
      <c r="T77" s="362"/>
      <c r="U77" s="363" t="s">
        <v>89</v>
      </c>
      <c r="V77" s="364"/>
      <c r="W77" s="366" t="s">
        <v>1041</v>
      </c>
      <c r="X77" s="154"/>
    </row>
    <row r="78" spans="1:24" ht="18">
      <c r="A78" s="154"/>
      <c r="B78" s="176" t="s">
        <v>97</v>
      </c>
      <c r="C78" s="177"/>
      <c r="D78" s="180">
        <f>COUNTIF(D57:D77,2)</f>
        <v>2</v>
      </c>
      <c r="E78" s="181"/>
      <c r="F78" s="182" t="s">
        <v>89</v>
      </c>
      <c r="G78" s="183"/>
      <c r="H78" s="184">
        <f>COUNTIF(H57:H77,2)</f>
        <v>5</v>
      </c>
      <c r="I78" s="180">
        <f>COUNTIF(I57:I77,2)</f>
        <v>6</v>
      </c>
      <c r="J78" s="185"/>
      <c r="K78" s="182" t="s">
        <v>89</v>
      </c>
      <c r="L78" s="186"/>
      <c r="M78" s="187">
        <f>COUNTIF(M57:M77,2)</f>
        <v>1</v>
      </c>
      <c r="N78" s="180">
        <f>COUNTIF(N57:N77,2)</f>
        <v>7</v>
      </c>
      <c r="O78" s="183"/>
      <c r="P78" s="189" t="s">
        <v>89</v>
      </c>
      <c r="Q78" s="183"/>
      <c r="R78" s="184">
        <f>COUNTIF(R57:R77,2)</f>
        <v>0</v>
      </c>
      <c r="S78" s="180">
        <f>COUNTIF(S57:S77,2)</f>
        <v>1</v>
      </c>
      <c r="T78" s="181"/>
      <c r="U78" s="182" t="s">
        <v>89</v>
      </c>
      <c r="V78" s="183"/>
      <c r="W78" s="187">
        <f>COUNTIF(W57:W77,2)</f>
        <v>6</v>
      </c>
      <c r="X78" s="154"/>
    </row>
    <row r="79" spans="1:24" ht="18">
      <c r="A79" s="154"/>
      <c r="B79" s="174" t="s">
        <v>52</v>
      </c>
      <c r="C79" s="175"/>
      <c r="D79" s="188">
        <f>SUM(D57:D77)</f>
        <v>6</v>
      </c>
      <c r="E79" s="183"/>
      <c r="F79" s="189" t="s">
        <v>98</v>
      </c>
      <c r="G79" s="183"/>
      <c r="H79" s="190">
        <f>SUM(H57:H77)</f>
        <v>10</v>
      </c>
      <c r="I79" s="188">
        <f>SUM(I57:I77)</f>
        <v>12</v>
      </c>
      <c r="J79" s="186"/>
      <c r="K79" s="189" t="s">
        <v>98</v>
      </c>
      <c r="L79" s="186"/>
      <c r="M79" s="191">
        <f>SUM(M57:M77)</f>
        <v>4</v>
      </c>
      <c r="N79" s="188">
        <f>SUM(N57:N77)</f>
        <v>14</v>
      </c>
      <c r="O79" s="192"/>
      <c r="P79" s="189" t="s">
        <v>98</v>
      </c>
      <c r="Q79" s="192"/>
      <c r="R79" s="190">
        <f>SUM(R57:R77)</f>
        <v>0</v>
      </c>
      <c r="S79" s="188">
        <f>SUM(S57:S77)</f>
        <v>3</v>
      </c>
      <c r="T79" s="192"/>
      <c r="U79" s="189" t="s">
        <v>98</v>
      </c>
      <c r="V79" s="192"/>
      <c r="W79" s="191">
        <f>SUM(W57:W77)</f>
        <v>12</v>
      </c>
      <c r="X79" s="154"/>
    </row>
    <row r="80" spans="1:24" ht="18.75" thickBot="1">
      <c r="A80" s="154"/>
      <c r="B80" s="193" t="s">
        <v>99</v>
      </c>
      <c r="C80" s="194"/>
      <c r="D80" s="195">
        <f>SUM(E57:E77)</f>
        <v>270</v>
      </c>
      <c r="E80" s="196"/>
      <c r="F80" s="197" t="s">
        <v>98</v>
      </c>
      <c r="G80" s="198"/>
      <c r="H80" s="199">
        <f>SUM(G57:G77)</f>
        <v>288</v>
      </c>
      <c r="I80" s="195">
        <f>SUM(J57:J77)</f>
        <v>295</v>
      </c>
      <c r="J80" s="200"/>
      <c r="K80" s="197" t="s">
        <v>98</v>
      </c>
      <c r="L80" s="201"/>
      <c r="M80" s="202">
        <f>SUM(L57:L77)</f>
        <v>251</v>
      </c>
      <c r="N80" s="195">
        <f>SUM(O57:O77)</f>
        <v>294</v>
      </c>
      <c r="O80" s="203"/>
      <c r="P80" s="197" t="s">
        <v>98</v>
      </c>
      <c r="Q80" s="204"/>
      <c r="R80" s="199">
        <f>SUM(Q57:Q77)</f>
        <v>0</v>
      </c>
      <c r="S80" s="195">
        <f>SUM(T57:T77)</f>
        <v>204</v>
      </c>
      <c r="T80" s="203"/>
      <c r="U80" s="197" t="s">
        <v>98</v>
      </c>
      <c r="V80" s="204"/>
      <c r="W80" s="202">
        <f>SUM(V57:V77)</f>
        <v>297</v>
      </c>
      <c r="X80" s="154"/>
    </row>
    <row r="81" spans="1:24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154"/>
    </row>
    <row r="82" spans="1:24" ht="14.25" thickBot="1">
      <c r="A82" s="214"/>
      <c r="B82" s="214" t="s">
        <v>105</v>
      </c>
      <c r="C82" s="214"/>
      <c r="D82" s="214" t="s">
        <v>111</v>
      </c>
      <c r="E82" s="214"/>
      <c r="F82" s="214"/>
      <c r="G82" s="214"/>
      <c r="H82" s="214"/>
      <c r="I82" s="214" t="s">
        <v>112</v>
      </c>
      <c r="J82" s="214"/>
      <c r="K82" s="214"/>
      <c r="L82" s="214"/>
      <c r="M82" s="214"/>
      <c r="N82" s="215" t="s">
        <v>113</v>
      </c>
      <c r="O82" s="215"/>
      <c r="P82" s="215"/>
      <c r="Q82" s="215"/>
      <c r="R82" s="215"/>
      <c r="S82" s="215" t="s">
        <v>114</v>
      </c>
      <c r="T82" s="215"/>
      <c r="U82" s="215"/>
      <c r="V82" s="215"/>
      <c r="W82" s="262"/>
      <c r="X82" s="214"/>
    </row>
    <row r="83" spans="1:24" s="222" customFormat="1" ht="14.25" thickBot="1">
      <c r="A83" s="216"/>
      <c r="B83" s="428" t="s">
        <v>115</v>
      </c>
      <c r="C83" s="425"/>
      <c r="D83" s="217" t="str">
        <f>'H28秋-結果'!B78</f>
        <v>鶴羽会</v>
      </c>
      <c r="E83" s="209">
        <f>IF(D105&lt;4,0,1)</f>
        <v>0</v>
      </c>
      <c r="F83" s="170"/>
      <c r="G83" s="210">
        <f>IF(H105&lt;4,0,1)</f>
        <v>1</v>
      </c>
      <c r="H83" s="217" t="str">
        <f>'H28秋-結果'!I78</f>
        <v>NEBELHORN</v>
      </c>
      <c r="I83" s="218" t="str">
        <f>'H28秋-結果'!B80</f>
        <v>チャレンジャー</v>
      </c>
      <c r="J83" s="170">
        <f>IF(I105&lt;4,0,1)</f>
        <v>0</v>
      </c>
      <c r="K83" s="170"/>
      <c r="L83" s="210">
        <f>IF(M105&lt;4,0,1)</f>
        <v>1</v>
      </c>
      <c r="M83" s="219" t="str">
        <f>'H28秋-結果'!I80</f>
        <v>ＩＢＳ</v>
      </c>
      <c r="N83" s="217" t="str">
        <f>'H28秋-結果'!B82</f>
        <v>戸塚あすなろ</v>
      </c>
      <c r="O83" s="209">
        <f>IF(N105&lt;4,0,1)</f>
        <v>1</v>
      </c>
      <c r="P83" s="170"/>
      <c r="Q83" s="210">
        <f>IF(R105&lt;4,0,1)</f>
        <v>0</v>
      </c>
      <c r="R83" s="220" t="str">
        <f>'H28秋-結果'!I82</f>
        <v>トップバドミンンクラブ</v>
      </c>
      <c r="S83" s="218" t="str">
        <f>'H28秋-結果'!B84</f>
        <v>ガチンコCLUB</v>
      </c>
      <c r="T83" s="209">
        <f>IF(S105&lt;4,0,1)</f>
        <v>0</v>
      </c>
      <c r="U83" s="170"/>
      <c r="V83" s="210">
        <f>IF(W105&lt;4,0,1)</f>
        <v>1</v>
      </c>
      <c r="W83" s="221" t="str">
        <f>'H28秋-結果'!I84</f>
        <v>スピリタス</v>
      </c>
      <c r="X83" s="216"/>
    </row>
    <row r="84" spans="1:24">
      <c r="A84" s="214"/>
      <c r="B84" s="369"/>
      <c r="C84" s="370"/>
      <c r="D84" s="352">
        <f>IF(E84&gt;G84,1,0)+IF(E85&gt;G85,1,0)+IF(E86&gt;G86,1,0)</f>
        <v>0</v>
      </c>
      <c r="E84" s="353">
        <v>12</v>
      </c>
      <c r="F84" s="354" t="s">
        <v>89</v>
      </c>
      <c r="G84" s="355">
        <v>21</v>
      </c>
      <c r="H84" s="356">
        <f>IF(E84&lt;G84,1,0)+IF(E85&lt;G85,1,0)+IF(E86&lt;G86,1,0)</f>
        <v>2</v>
      </c>
      <c r="I84" s="352">
        <f t="shared" ref="I84" si="126">IF(J84&gt;L84,1,0)+IF(J85&gt;L85,1,0)+IF(J86&gt;L86,1,0)</f>
        <v>1</v>
      </c>
      <c r="J84" s="353">
        <v>11</v>
      </c>
      <c r="K84" s="354" t="s">
        <v>89</v>
      </c>
      <c r="L84" s="355">
        <v>21</v>
      </c>
      <c r="M84" s="356">
        <f t="shared" ref="M84" si="127">IF(J84&lt;L84,1,0)+IF(J85&lt;L85,1,0)+IF(J86&lt;L86,1,0)</f>
        <v>2</v>
      </c>
      <c r="N84" s="352">
        <f t="shared" ref="N84" si="128">IF(O84&gt;Q84,1,0)+IF(O85&gt;Q85,1,0)+IF(O86&gt;Q86,1,0)</f>
        <v>2</v>
      </c>
      <c r="O84" s="353">
        <v>21</v>
      </c>
      <c r="P84" s="354" t="s">
        <v>89</v>
      </c>
      <c r="Q84" s="355">
        <v>0</v>
      </c>
      <c r="R84" s="356">
        <f t="shared" ref="R84" si="129">IF(O84&lt;Q84,1,0)+IF(O85&lt;Q85,1,0)+IF(O86&lt;Q86,1,0)</f>
        <v>0</v>
      </c>
      <c r="S84" s="352">
        <f t="shared" ref="S84" si="130">IF(T84&gt;V84,1,0)+IF(T85&gt;V85,1,0)+IF(T86&gt;V86,1,0)</f>
        <v>0</v>
      </c>
      <c r="T84" s="353">
        <v>11</v>
      </c>
      <c r="U84" s="354" t="s">
        <v>89</v>
      </c>
      <c r="V84" s="355">
        <v>21</v>
      </c>
      <c r="W84" s="357">
        <f t="shared" ref="W84" si="131">IF(T84&lt;V84,1,0)+IF(T85&lt;V85,1,0)+IF(T86&lt;V86,1,0)</f>
        <v>2</v>
      </c>
      <c r="X84" s="214"/>
    </row>
    <row r="85" spans="1:24">
      <c r="A85" s="214"/>
      <c r="B85" s="174" t="s">
        <v>90</v>
      </c>
      <c r="C85" s="300"/>
      <c r="D85" s="342" t="s">
        <v>980</v>
      </c>
      <c r="E85" s="343">
        <v>6</v>
      </c>
      <c r="F85" s="344" t="s">
        <v>89</v>
      </c>
      <c r="G85" s="345">
        <v>21</v>
      </c>
      <c r="H85" s="346" t="s">
        <v>993</v>
      </c>
      <c r="I85" s="342" t="s">
        <v>1050</v>
      </c>
      <c r="J85" s="343">
        <v>22</v>
      </c>
      <c r="K85" s="344" t="s">
        <v>89</v>
      </c>
      <c r="L85" s="345">
        <v>20</v>
      </c>
      <c r="M85" s="346" t="s">
        <v>982</v>
      </c>
      <c r="N85" s="342" t="s">
        <v>979</v>
      </c>
      <c r="O85" s="343">
        <v>21</v>
      </c>
      <c r="P85" s="344" t="s">
        <v>89</v>
      </c>
      <c r="Q85" s="345">
        <v>0</v>
      </c>
      <c r="R85" s="346" t="s">
        <v>1049</v>
      </c>
      <c r="S85" s="342" t="s">
        <v>1056</v>
      </c>
      <c r="T85" s="343">
        <v>14</v>
      </c>
      <c r="U85" s="344" t="s">
        <v>89</v>
      </c>
      <c r="V85" s="345">
        <v>21</v>
      </c>
      <c r="W85" s="358" t="s">
        <v>1057</v>
      </c>
      <c r="X85" s="214"/>
    </row>
    <row r="86" spans="1:24">
      <c r="A86" s="214"/>
      <c r="B86" s="174"/>
      <c r="C86" s="301"/>
      <c r="D86" s="347" t="s">
        <v>988</v>
      </c>
      <c r="E86" s="348"/>
      <c r="F86" s="349" t="s">
        <v>89</v>
      </c>
      <c r="G86" s="350"/>
      <c r="H86" s="351" t="s">
        <v>1043</v>
      </c>
      <c r="I86" s="347" t="s">
        <v>1027</v>
      </c>
      <c r="J86" s="348">
        <v>18</v>
      </c>
      <c r="K86" s="349" t="s">
        <v>89</v>
      </c>
      <c r="L86" s="350">
        <v>21</v>
      </c>
      <c r="M86" s="351" t="s">
        <v>1051</v>
      </c>
      <c r="N86" s="347" t="s">
        <v>987</v>
      </c>
      <c r="O86" s="348"/>
      <c r="P86" s="349" t="s">
        <v>89</v>
      </c>
      <c r="Q86" s="350"/>
      <c r="R86" s="351"/>
      <c r="S86" s="347" t="s">
        <v>1012</v>
      </c>
      <c r="T86" s="348"/>
      <c r="U86" s="349" t="s">
        <v>89</v>
      </c>
      <c r="V86" s="350"/>
      <c r="W86" s="359" t="s">
        <v>991</v>
      </c>
      <c r="X86" s="214"/>
    </row>
    <row r="87" spans="1:24">
      <c r="A87" s="214"/>
      <c r="B87" s="176"/>
      <c r="C87" s="300"/>
      <c r="D87" s="337">
        <f>IF(E87&gt;G87,1,0)+IF(E88&gt;G88,1,0)+IF(E89&gt;G89,1,0)</f>
        <v>0</v>
      </c>
      <c r="E87" s="338">
        <v>15</v>
      </c>
      <c r="F87" s="339" t="s">
        <v>89</v>
      </c>
      <c r="G87" s="340">
        <v>21</v>
      </c>
      <c r="H87" s="341">
        <f>IF(E87&lt;G87,1,0)+IF(E88&lt;G88,1,0)+IF(E89&lt;G89,1,0)</f>
        <v>2</v>
      </c>
      <c r="I87" s="337">
        <f t="shared" ref="I87" si="132">IF(J87&gt;L87,1,0)+IF(J88&gt;L88,1,0)+IF(J89&gt;L89,1,0)</f>
        <v>0</v>
      </c>
      <c r="J87" s="338">
        <v>12</v>
      </c>
      <c r="K87" s="339" t="s">
        <v>89</v>
      </c>
      <c r="L87" s="340">
        <v>21</v>
      </c>
      <c r="M87" s="341">
        <f t="shared" ref="M87" si="133">IF(J87&lt;L87,1,0)+IF(J88&lt;L88,1,0)+IF(J89&lt;L89,1,0)</f>
        <v>2</v>
      </c>
      <c r="N87" s="337">
        <f t="shared" ref="N87" si="134">IF(O87&gt;Q87,1,0)+IF(O88&gt;Q88,1,0)+IF(O89&gt;Q89,1,0)</f>
        <v>2</v>
      </c>
      <c r="O87" s="338">
        <v>21</v>
      </c>
      <c r="P87" s="339" t="s">
        <v>89</v>
      </c>
      <c r="Q87" s="340">
        <v>0</v>
      </c>
      <c r="R87" s="341">
        <f t="shared" ref="R87" si="135">IF(O87&lt;Q87,1,0)+IF(O88&lt;Q88,1,0)+IF(O89&lt;Q89,1,0)</f>
        <v>0</v>
      </c>
      <c r="S87" s="337">
        <f t="shared" ref="S87" si="136">IF(T87&gt;V87,1,0)+IF(T88&gt;V88,1,0)+IF(T89&gt;V89,1,0)</f>
        <v>2</v>
      </c>
      <c r="T87" s="338">
        <v>14</v>
      </c>
      <c r="U87" s="339" t="s">
        <v>89</v>
      </c>
      <c r="V87" s="340">
        <v>21</v>
      </c>
      <c r="W87" s="360">
        <f t="shared" ref="W87" si="137">IF(T87&lt;V87,1,0)+IF(T88&lt;V88,1,0)+IF(T89&lt;V89,1,0)</f>
        <v>1</v>
      </c>
      <c r="X87" s="214"/>
    </row>
    <row r="88" spans="1:24">
      <c r="A88" s="214"/>
      <c r="B88" s="174" t="s">
        <v>91</v>
      </c>
      <c r="C88" s="300"/>
      <c r="D88" s="342" t="s">
        <v>1022</v>
      </c>
      <c r="E88" s="343">
        <v>7</v>
      </c>
      <c r="F88" s="344" t="s">
        <v>89</v>
      </c>
      <c r="G88" s="345">
        <v>21</v>
      </c>
      <c r="H88" s="346" t="s">
        <v>1054</v>
      </c>
      <c r="I88" s="342" t="s">
        <v>1047</v>
      </c>
      <c r="J88" s="343">
        <v>11</v>
      </c>
      <c r="K88" s="344" t="s">
        <v>89</v>
      </c>
      <c r="L88" s="345">
        <v>21</v>
      </c>
      <c r="M88" s="346" t="s">
        <v>1006</v>
      </c>
      <c r="N88" s="342" t="s">
        <v>995</v>
      </c>
      <c r="O88" s="343">
        <v>21</v>
      </c>
      <c r="P88" s="344" t="s">
        <v>89</v>
      </c>
      <c r="Q88" s="345">
        <v>0</v>
      </c>
      <c r="R88" s="346" t="s">
        <v>1049</v>
      </c>
      <c r="S88" s="342" t="s">
        <v>1046</v>
      </c>
      <c r="T88" s="343">
        <v>22</v>
      </c>
      <c r="U88" s="344" t="s">
        <v>89</v>
      </c>
      <c r="V88" s="345">
        <v>20</v>
      </c>
      <c r="W88" s="358" t="s">
        <v>1052</v>
      </c>
      <c r="X88" s="214"/>
    </row>
    <row r="89" spans="1:24">
      <c r="A89" s="214"/>
      <c r="B89" s="174"/>
      <c r="C89" s="300"/>
      <c r="D89" s="347" t="s">
        <v>1053</v>
      </c>
      <c r="E89" s="348"/>
      <c r="F89" s="349" t="s">
        <v>89</v>
      </c>
      <c r="G89" s="350"/>
      <c r="H89" s="351" t="s">
        <v>1033</v>
      </c>
      <c r="I89" s="347" t="s">
        <v>1002</v>
      </c>
      <c r="J89" s="348"/>
      <c r="K89" s="349" t="s">
        <v>89</v>
      </c>
      <c r="L89" s="350"/>
      <c r="M89" s="351" t="s">
        <v>1059</v>
      </c>
      <c r="N89" s="347" t="s">
        <v>1003</v>
      </c>
      <c r="O89" s="348"/>
      <c r="P89" s="349" t="s">
        <v>89</v>
      </c>
      <c r="Q89" s="350"/>
      <c r="R89" s="351"/>
      <c r="S89" s="347" t="s">
        <v>1005</v>
      </c>
      <c r="T89" s="348">
        <v>21</v>
      </c>
      <c r="U89" s="349" t="s">
        <v>89</v>
      </c>
      <c r="V89" s="350">
        <v>16</v>
      </c>
      <c r="W89" s="359" t="s">
        <v>999</v>
      </c>
      <c r="X89" s="214"/>
    </row>
    <row r="90" spans="1:24">
      <c r="A90" s="214"/>
      <c r="B90" s="176"/>
      <c r="C90" s="302"/>
      <c r="D90" s="337">
        <f>IF(E90&gt;G90,1,0)+IF(E91&gt;G91,1,0)+IF(E92&gt;G92,1,0)</f>
        <v>0</v>
      </c>
      <c r="E90" s="338">
        <v>15</v>
      </c>
      <c r="F90" s="339" t="s">
        <v>89</v>
      </c>
      <c r="G90" s="340">
        <v>21</v>
      </c>
      <c r="H90" s="341">
        <f>IF(E90&lt;G90,1,0)+IF(E91&lt;G91,1,0)+IF(E92&lt;G92,1,0)</f>
        <v>2</v>
      </c>
      <c r="I90" s="337">
        <f t="shared" ref="I90" si="138">IF(J90&gt;L90,1,0)+IF(J91&gt;L91,1,0)+IF(J92&gt;L92,1,0)</f>
        <v>2</v>
      </c>
      <c r="J90" s="338">
        <v>21</v>
      </c>
      <c r="K90" s="339" t="s">
        <v>89</v>
      </c>
      <c r="L90" s="340">
        <v>10</v>
      </c>
      <c r="M90" s="341">
        <f t="shared" ref="M90" si="139">IF(J90&lt;L90,1,0)+IF(J91&lt;L91,1,0)+IF(J92&lt;L92,1,0)</f>
        <v>0</v>
      </c>
      <c r="N90" s="337">
        <f t="shared" ref="N90" si="140">IF(O90&gt;Q90,1,0)+IF(O91&gt;Q91,1,0)+IF(O92&gt;Q92,1,0)</f>
        <v>2</v>
      </c>
      <c r="O90" s="338">
        <v>21</v>
      </c>
      <c r="P90" s="339" t="s">
        <v>89</v>
      </c>
      <c r="Q90" s="340">
        <v>0</v>
      </c>
      <c r="R90" s="341">
        <f t="shared" ref="R90" si="141">IF(O90&lt;Q90,1,0)+IF(O91&lt;Q91,1,0)+IF(O92&lt;Q92,1,0)</f>
        <v>0</v>
      </c>
      <c r="S90" s="337">
        <f t="shared" ref="S90" si="142">IF(T90&gt;V90,1,0)+IF(T91&gt;V91,1,0)+IF(T92&gt;V92,1,0)</f>
        <v>2</v>
      </c>
      <c r="T90" s="338">
        <v>19</v>
      </c>
      <c r="U90" s="339" t="s">
        <v>89</v>
      </c>
      <c r="V90" s="340">
        <v>21</v>
      </c>
      <c r="W90" s="360">
        <f t="shared" ref="W90" si="143">IF(T90&lt;V90,1,0)+IF(T91&lt;V91,1,0)+IF(T92&lt;V92,1,0)</f>
        <v>1</v>
      </c>
      <c r="X90" s="214"/>
    </row>
    <row r="91" spans="1:24">
      <c r="A91" s="214"/>
      <c r="B91" s="174" t="s">
        <v>92</v>
      </c>
      <c r="C91" s="300"/>
      <c r="D91" s="342" t="s">
        <v>1055</v>
      </c>
      <c r="E91" s="343">
        <v>18</v>
      </c>
      <c r="F91" s="344" t="s">
        <v>89</v>
      </c>
      <c r="G91" s="345">
        <v>21</v>
      </c>
      <c r="H91" s="346" t="s">
        <v>1062</v>
      </c>
      <c r="I91" s="342" t="s">
        <v>978</v>
      </c>
      <c r="J91" s="343">
        <v>21</v>
      </c>
      <c r="K91" s="344" t="s">
        <v>89</v>
      </c>
      <c r="L91" s="345">
        <v>15</v>
      </c>
      <c r="M91" s="346" t="s">
        <v>1013</v>
      </c>
      <c r="N91" s="342" t="s">
        <v>1028</v>
      </c>
      <c r="O91" s="343">
        <v>21</v>
      </c>
      <c r="P91" s="344" t="s">
        <v>89</v>
      </c>
      <c r="Q91" s="345">
        <v>0</v>
      </c>
      <c r="R91" s="346" t="s">
        <v>1049</v>
      </c>
      <c r="S91" s="342" t="s">
        <v>989</v>
      </c>
      <c r="T91" s="343">
        <v>21</v>
      </c>
      <c r="U91" s="344" t="s">
        <v>89</v>
      </c>
      <c r="V91" s="345">
        <v>18</v>
      </c>
      <c r="W91" s="358" t="s">
        <v>1014</v>
      </c>
      <c r="X91" s="214"/>
    </row>
    <row r="92" spans="1:24">
      <c r="A92" s="214"/>
      <c r="B92" s="179"/>
      <c r="C92" s="301"/>
      <c r="D92" s="347"/>
      <c r="E92" s="348"/>
      <c r="F92" s="349" t="s">
        <v>89</v>
      </c>
      <c r="G92" s="350"/>
      <c r="H92" s="351"/>
      <c r="I92" s="347"/>
      <c r="J92" s="348"/>
      <c r="K92" s="349" t="s">
        <v>89</v>
      </c>
      <c r="L92" s="350"/>
      <c r="M92" s="351"/>
      <c r="N92" s="347"/>
      <c r="O92" s="348"/>
      <c r="P92" s="349" t="s">
        <v>89</v>
      </c>
      <c r="Q92" s="350"/>
      <c r="R92" s="351"/>
      <c r="S92" s="347"/>
      <c r="T92" s="348">
        <v>22</v>
      </c>
      <c r="U92" s="349" t="s">
        <v>89</v>
      </c>
      <c r="V92" s="350">
        <v>20</v>
      </c>
      <c r="W92" s="359"/>
      <c r="X92" s="214"/>
    </row>
    <row r="93" spans="1:24">
      <c r="A93" s="214"/>
      <c r="B93" s="174"/>
      <c r="C93" s="300"/>
      <c r="D93" s="337">
        <f>IF(E93&gt;G93,1,0)+IF(E94&gt;G94,1,0)+IF(E95&gt;G95,1,0)</f>
        <v>0</v>
      </c>
      <c r="E93" s="338">
        <v>10</v>
      </c>
      <c r="F93" s="339" t="s">
        <v>89</v>
      </c>
      <c r="G93" s="340">
        <v>21</v>
      </c>
      <c r="H93" s="341">
        <f>IF(E93&lt;G93,1,0)+IF(E94&lt;G94,1,0)+IF(E95&lt;G95,1,0)</f>
        <v>2</v>
      </c>
      <c r="I93" s="337">
        <f t="shared" ref="I93" si="144">IF(J93&gt;L93,1,0)+IF(J94&gt;L94,1,0)+IF(J95&gt;L95,1,0)</f>
        <v>2</v>
      </c>
      <c r="J93" s="338">
        <v>21</v>
      </c>
      <c r="K93" s="339" t="s">
        <v>89</v>
      </c>
      <c r="L93" s="340">
        <v>16</v>
      </c>
      <c r="M93" s="341">
        <f t="shared" ref="M93" si="145">IF(J93&lt;L93,1,0)+IF(J94&lt;L94,1,0)+IF(J95&lt;L95,1,0)</f>
        <v>0</v>
      </c>
      <c r="N93" s="337">
        <f t="shared" ref="N93" si="146">IF(O93&gt;Q93,1,0)+IF(O94&gt;Q94,1,0)+IF(O95&gt;Q95,1,0)</f>
        <v>2</v>
      </c>
      <c r="O93" s="338">
        <v>21</v>
      </c>
      <c r="P93" s="339" t="s">
        <v>89</v>
      </c>
      <c r="Q93" s="340">
        <v>0</v>
      </c>
      <c r="R93" s="341">
        <f t="shared" ref="R93" si="147">IF(O93&lt;Q93,1,0)+IF(O94&lt;Q94,1,0)+IF(O95&lt;Q95,1,0)</f>
        <v>0</v>
      </c>
      <c r="S93" s="337">
        <f t="shared" ref="S93" si="148">IF(T93&gt;V93,1,0)+IF(T94&gt;V94,1,0)+IF(T95&gt;V95,1,0)</f>
        <v>0</v>
      </c>
      <c r="T93" s="338">
        <v>18</v>
      </c>
      <c r="U93" s="339" t="s">
        <v>89</v>
      </c>
      <c r="V93" s="340">
        <v>21</v>
      </c>
      <c r="W93" s="360">
        <f t="shared" ref="W93" si="149">IF(T93&lt;V93,1,0)+IF(T94&lt;V94,1,0)+IF(T95&lt;V95,1,0)</f>
        <v>2</v>
      </c>
      <c r="X93" s="214"/>
    </row>
    <row r="94" spans="1:24">
      <c r="A94" s="214"/>
      <c r="B94" s="174" t="s">
        <v>93</v>
      </c>
      <c r="C94" s="300"/>
      <c r="D94" s="342" t="s">
        <v>1011</v>
      </c>
      <c r="E94" s="343">
        <v>6</v>
      </c>
      <c r="F94" s="344" t="s">
        <v>89</v>
      </c>
      <c r="G94" s="345">
        <v>21</v>
      </c>
      <c r="H94" s="346" t="s">
        <v>993</v>
      </c>
      <c r="I94" s="342" t="s">
        <v>1050</v>
      </c>
      <c r="J94" s="343">
        <v>21</v>
      </c>
      <c r="K94" s="344" t="s">
        <v>89</v>
      </c>
      <c r="L94" s="345">
        <v>16</v>
      </c>
      <c r="M94" s="346" t="s">
        <v>982</v>
      </c>
      <c r="N94" s="342" t="s">
        <v>987</v>
      </c>
      <c r="O94" s="343">
        <v>21</v>
      </c>
      <c r="P94" s="344" t="s">
        <v>89</v>
      </c>
      <c r="Q94" s="345">
        <v>0</v>
      </c>
      <c r="R94" s="346" t="s">
        <v>1049</v>
      </c>
      <c r="S94" s="342" t="s">
        <v>981</v>
      </c>
      <c r="T94" s="343">
        <v>5</v>
      </c>
      <c r="U94" s="344" t="s">
        <v>89</v>
      </c>
      <c r="V94" s="345">
        <v>21</v>
      </c>
      <c r="W94" s="358" t="s">
        <v>983</v>
      </c>
      <c r="X94" s="214"/>
    </row>
    <row r="95" spans="1:24">
      <c r="A95" s="214"/>
      <c r="B95" s="174"/>
      <c r="C95" s="300"/>
      <c r="D95" s="347" t="s">
        <v>1058</v>
      </c>
      <c r="E95" s="348"/>
      <c r="F95" s="349" t="s">
        <v>89</v>
      </c>
      <c r="G95" s="350"/>
      <c r="H95" s="351" t="s">
        <v>1026</v>
      </c>
      <c r="I95" s="347" t="s">
        <v>994</v>
      </c>
      <c r="J95" s="348"/>
      <c r="K95" s="349" t="s">
        <v>89</v>
      </c>
      <c r="L95" s="350"/>
      <c r="M95" s="351" t="s">
        <v>998</v>
      </c>
      <c r="N95" s="347" t="s">
        <v>1021</v>
      </c>
      <c r="O95" s="348"/>
      <c r="P95" s="349" t="s">
        <v>89</v>
      </c>
      <c r="Q95" s="350"/>
      <c r="R95" s="351"/>
      <c r="S95" s="347" t="s">
        <v>1023</v>
      </c>
      <c r="T95" s="348"/>
      <c r="U95" s="349" t="s">
        <v>89</v>
      </c>
      <c r="V95" s="350"/>
      <c r="W95" s="359" t="s">
        <v>1052</v>
      </c>
      <c r="X95" s="214"/>
    </row>
    <row r="96" spans="1:24">
      <c r="A96" s="214"/>
      <c r="B96" s="176"/>
      <c r="C96" s="302"/>
      <c r="D96" s="337">
        <f>IF(E96&gt;G96,1,0)+IF(E97&gt;G97,1,0)+IF(E98&gt;G98,1,0)</f>
        <v>1</v>
      </c>
      <c r="E96" s="338">
        <v>21</v>
      </c>
      <c r="F96" s="339" t="s">
        <v>89</v>
      </c>
      <c r="G96" s="340">
        <v>13</v>
      </c>
      <c r="H96" s="341">
        <f>IF(E96&lt;G96,1,0)+IF(E97&lt;G97,1,0)+IF(E98&lt;G98,1,0)</f>
        <v>2</v>
      </c>
      <c r="I96" s="337">
        <f t="shared" ref="I96" si="150">IF(J96&gt;L96,1,0)+IF(J97&gt;L97,1,0)+IF(J98&gt;L98,1,0)</f>
        <v>0</v>
      </c>
      <c r="J96" s="338">
        <v>19</v>
      </c>
      <c r="K96" s="339" t="s">
        <v>89</v>
      </c>
      <c r="L96" s="340">
        <v>21</v>
      </c>
      <c r="M96" s="341">
        <f t="shared" ref="M96" si="151">IF(J96&lt;L96,1,0)+IF(J97&lt;L97,1,0)+IF(J98&lt;L98,1,0)</f>
        <v>2</v>
      </c>
      <c r="N96" s="337">
        <f t="shared" ref="N96" si="152">IF(O96&gt;Q96,1,0)+IF(O97&gt;Q97,1,0)+IF(O98&gt;Q98,1,0)</f>
        <v>2</v>
      </c>
      <c r="O96" s="338">
        <v>21</v>
      </c>
      <c r="P96" s="339" t="s">
        <v>89</v>
      </c>
      <c r="Q96" s="340">
        <v>0</v>
      </c>
      <c r="R96" s="341">
        <f t="shared" ref="R96" si="153">IF(O96&lt;Q96,1,0)+IF(O97&lt;Q97,1,0)+IF(O98&lt;Q98,1,0)</f>
        <v>0</v>
      </c>
      <c r="S96" s="337">
        <f t="shared" ref="S96" si="154">IF(T96&gt;V96,1,0)+IF(T97&gt;V97,1,0)+IF(T98&gt;V98,1,0)</f>
        <v>0</v>
      </c>
      <c r="T96" s="338">
        <v>19</v>
      </c>
      <c r="U96" s="339" t="s">
        <v>89</v>
      </c>
      <c r="V96" s="340">
        <v>21</v>
      </c>
      <c r="W96" s="360">
        <f t="shared" ref="W96" si="155">IF(T96&lt;V96,1,0)+IF(T97&lt;V97,1,0)+IF(T98&lt;V98,1,0)</f>
        <v>2</v>
      </c>
      <c r="X96" s="214"/>
    </row>
    <row r="97" spans="1:24">
      <c r="A97" s="214"/>
      <c r="B97" s="174" t="s">
        <v>94</v>
      </c>
      <c r="C97" s="300"/>
      <c r="D97" s="342" t="s">
        <v>980</v>
      </c>
      <c r="E97" s="343">
        <v>9</v>
      </c>
      <c r="F97" s="344" t="s">
        <v>89</v>
      </c>
      <c r="G97" s="345">
        <v>21</v>
      </c>
      <c r="H97" s="346" t="s">
        <v>985</v>
      </c>
      <c r="I97" s="342" t="s">
        <v>1027</v>
      </c>
      <c r="J97" s="343">
        <v>17</v>
      </c>
      <c r="K97" s="344" t="s">
        <v>89</v>
      </c>
      <c r="L97" s="345">
        <v>21</v>
      </c>
      <c r="M97" s="346" t="s">
        <v>1051</v>
      </c>
      <c r="N97" s="342" t="s">
        <v>1034</v>
      </c>
      <c r="O97" s="343">
        <v>21</v>
      </c>
      <c r="P97" s="344" t="s">
        <v>89</v>
      </c>
      <c r="Q97" s="345">
        <v>0</v>
      </c>
      <c r="R97" s="346" t="s">
        <v>1049</v>
      </c>
      <c r="S97" s="342" t="s">
        <v>1012</v>
      </c>
      <c r="T97" s="343">
        <v>11</v>
      </c>
      <c r="U97" s="344" t="s">
        <v>89</v>
      </c>
      <c r="V97" s="345">
        <v>21</v>
      </c>
      <c r="W97" s="358" t="s">
        <v>1057</v>
      </c>
      <c r="X97" s="214"/>
    </row>
    <row r="98" spans="1:24">
      <c r="A98" s="214"/>
      <c r="B98" s="179"/>
      <c r="C98" s="301"/>
      <c r="D98" s="347"/>
      <c r="E98" s="348">
        <v>23</v>
      </c>
      <c r="F98" s="349" t="s">
        <v>89</v>
      </c>
      <c r="G98" s="350">
        <v>25</v>
      </c>
      <c r="H98" s="351"/>
      <c r="I98" s="347"/>
      <c r="J98" s="348"/>
      <c r="K98" s="349" t="s">
        <v>89</v>
      </c>
      <c r="L98" s="350"/>
      <c r="M98" s="351"/>
      <c r="N98" s="347"/>
      <c r="O98" s="348"/>
      <c r="P98" s="349" t="s">
        <v>89</v>
      </c>
      <c r="Q98" s="350"/>
      <c r="R98" s="351"/>
      <c r="S98" s="347"/>
      <c r="T98" s="348"/>
      <c r="U98" s="349" t="s">
        <v>89</v>
      </c>
      <c r="V98" s="350"/>
      <c r="W98" s="359"/>
      <c r="X98" s="214"/>
    </row>
    <row r="99" spans="1:24">
      <c r="A99" s="214"/>
      <c r="B99" s="174"/>
      <c r="C99" s="300"/>
      <c r="D99" s="337">
        <f>IF(E99&gt;G99,1,0)+IF(E100&gt;G100,1,0)+IF(E101&gt;G101,1,0)</f>
        <v>0</v>
      </c>
      <c r="E99" s="338">
        <v>18</v>
      </c>
      <c r="F99" s="339" t="s">
        <v>89</v>
      </c>
      <c r="G99" s="340">
        <v>21</v>
      </c>
      <c r="H99" s="341">
        <f>IF(E99&lt;G99,1,0)+IF(E100&lt;G100,1,0)+IF(E101&lt;G101,1,0)</f>
        <v>2</v>
      </c>
      <c r="I99" s="337">
        <f t="shared" ref="I99" si="156">IF(J99&gt;L99,1,0)+IF(J100&gt;L100,1,0)+IF(J101&gt;L101,1,0)</f>
        <v>2</v>
      </c>
      <c r="J99" s="338">
        <v>21</v>
      </c>
      <c r="K99" s="339" t="s">
        <v>89</v>
      </c>
      <c r="L99" s="340">
        <v>6</v>
      </c>
      <c r="M99" s="341">
        <f t="shared" ref="M99" si="157">IF(J99&lt;L99,1,0)+IF(J100&lt;L100,1,0)+IF(J101&lt;L101,1,0)</f>
        <v>0</v>
      </c>
      <c r="N99" s="337">
        <f t="shared" ref="N99" si="158">IF(O99&gt;Q99,1,0)+IF(O100&gt;Q100,1,0)+IF(O101&gt;Q101,1,0)</f>
        <v>2</v>
      </c>
      <c r="O99" s="338">
        <v>21</v>
      </c>
      <c r="P99" s="339" t="s">
        <v>89</v>
      </c>
      <c r="Q99" s="340">
        <v>0</v>
      </c>
      <c r="R99" s="341">
        <f t="shared" ref="R99" si="159">IF(O99&lt;Q99,1,0)+IF(O100&lt;Q100,1,0)+IF(O101&lt;Q101,1,0)</f>
        <v>0</v>
      </c>
      <c r="S99" s="337">
        <f t="shared" ref="S99" si="160">IF(T99&gt;V99,1,0)+IF(T100&gt;V100,1,0)+IF(T101&gt;V101,1,0)</f>
        <v>0</v>
      </c>
      <c r="T99" s="338">
        <v>9</v>
      </c>
      <c r="U99" s="339" t="s">
        <v>89</v>
      </c>
      <c r="V99" s="340">
        <v>21</v>
      </c>
      <c r="W99" s="360">
        <f t="shared" ref="W99" si="161">IF(T99&lt;V99,1,0)+IF(T100&lt;V100,1,0)+IF(T101&lt;V101,1,0)</f>
        <v>2</v>
      </c>
      <c r="X99" s="214"/>
    </row>
    <row r="100" spans="1:24">
      <c r="A100" s="214"/>
      <c r="B100" s="174" t="s">
        <v>95</v>
      </c>
      <c r="C100" s="300"/>
      <c r="D100" s="342" t="s">
        <v>1061</v>
      </c>
      <c r="E100" s="343">
        <v>9</v>
      </c>
      <c r="F100" s="344" t="s">
        <v>89</v>
      </c>
      <c r="G100" s="345">
        <v>21</v>
      </c>
      <c r="H100" s="346" t="s">
        <v>1033</v>
      </c>
      <c r="I100" s="342" t="s">
        <v>994</v>
      </c>
      <c r="J100" s="343">
        <v>21</v>
      </c>
      <c r="K100" s="344" t="s">
        <v>89</v>
      </c>
      <c r="L100" s="345">
        <v>5</v>
      </c>
      <c r="M100" s="346" t="s">
        <v>1032</v>
      </c>
      <c r="N100" s="342" t="s">
        <v>1030</v>
      </c>
      <c r="O100" s="343">
        <v>21</v>
      </c>
      <c r="P100" s="344" t="s">
        <v>89</v>
      </c>
      <c r="Q100" s="345">
        <v>0</v>
      </c>
      <c r="R100" s="346" t="s">
        <v>1049</v>
      </c>
      <c r="S100" s="342" t="s">
        <v>1031</v>
      </c>
      <c r="T100" s="343">
        <v>7</v>
      </c>
      <c r="U100" s="344" t="s">
        <v>89</v>
      </c>
      <c r="V100" s="345">
        <v>21</v>
      </c>
      <c r="W100" s="358" t="s">
        <v>999</v>
      </c>
      <c r="X100" s="214"/>
    </row>
    <row r="101" spans="1:24">
      <c r="A101" s="214"/>
      <c r="B101" s="174"/>
      <c r="C101" s="300"/>
      <c r="D101" s="347"/>
      <c r="E101" s="348"/>
      <c r="F101" s="349" t="s">
        <v>89</v>
      </c>
      <c r="G101" s="350"/>
      <c r="H101" s="351"/>
      <c r="I101" s="347"/>
      <c r="J101" s="348"/>
      <c r="K101" s="349" t="s">
        <v>89</v>
      </c>
      <c r="L101" s="350"/>
      <c r="M101" s="351"/>
      <c r="N101" s="347"/>
      <c r="O101" s="348"/>
      <c r="P101" s="349" t="s">
        <v>89</v>
      </c>
      <c r="Q101" s="350"/>
      <c r="R101" s="351"/>
      <c r="S101" s="347"/>
      <c r="T101" s="348"/>
      <c r="U101" s="349" t="s">
        <v>89</v>
      </c>
      <c r="V101" s="350"/>
      <c r="W101" s="359"/>
      <c r="X101" s="214"/>
    </row>
    <row r="102" spans="1:24">
      <c r="A102" s="214"/>
      <c r="B102" s="176"/>
      <c r="C102" s="302"/>
      <c r="D102" s="337">
        <f>IF(E102&gt;G102,1,0)+IF(E103&gt;G103,1,0)+IF(E104&gt;G104,1,0)</f>
        <v>0</v>
      </c>
      <c r="E102" s="338">
        <v>16</v>
      </c>
      <c r="F102" s="339" t="s">
        <v>89</v>
      </c>
      <c r="G102" s="340">
        <v>21</v>
      </c>
      <c r="H102" s="341">
        <f>IF(E102&lt;G102,1,0)+IF(E103&lt;G103,1,0)+IF(E104&lt;G104,1,0)</f>
        <v>2</v>
      </c>
      <c r="I102" s="337">
        <f t="shared" ref="I102" si="162">IF(J102&gt;L102,1,0)+IF(J103&gt;L103,1,0)+IF(J104&gt;L104,1,0)</f>
        <v>0</v>
      </c>
      <c r="J102" s="338">
        <v>16</v>
      </c>
      <c r="K102" s="339" t="s">
        <v>89</v>
      </c>
      <c r="L102" s="340">
        <v>21</v>
      </c>
      <c r="M102" s="341">
        <f t="shared" ref="M102" si="163">IF(J102&lt;L102,1,0)+IF(J103&lt;L103,1,0)+IF(J104&lt;L104,1,0)</f>
        <v>2</v>
      </c>
      <c r="N102" s="337">
        <f t="shared" ref="N102" si="164">IF(O102&gt;Q102,1,0)+IF(O103&gt;Q103,1,0)+IF(O104&gt;Q104,1,0)</f>
        <v>2</v>
      </c>
      <c r="O102" s="338">
        <v>21</v>
      </c>
      <c r="P102" s="339" t="s">
        <v>89</v>
      </c>
      <c r="Q102" s="340">
        <v>0</v>
      </c>
      <c r="R102" s="341">
        <f t="shared" ref="R102" si="165">IF(O102&lt;Q102,1,0)+IF(O103&lt;Q103,1,0)+IF(O104&lt;Q104,1,0)</f>
        <v>0</v>
      </c>
      <c r="S102" s="337">
        <f t="shared" ref="S102" si="166">IF(T102&gt;V102,1,0)+IF(T103&gt;V103,1,0)+IF(T104&gt;V104,1,0)</f>
        <v>1</v>
      </c>
      <c r="T102" s="338">
        <v>16</v>
      </c>
      <c r="U102" s="339" t="s">
        <v>89</v>
      </c>
      <c r="V102" s="340">
        <v>21</v>
      </c>
      <c r="W102" s="360">
        <f t="shared" ref="W102" si="167">IF(T102&lt;V102,1,0)+IF(T103&lt;V103,1,0)+IF(T104&lt;V104,1,0)</f>
        <v>2</v>
      </c>
      <c r="X102" s="214"/>
    </row>
    <row r="103" spans="1:24">
      <c r="A103" s="214"/>
      <c r="B103" s="174" t="s">
        <v>96</v>
      </c>
      <c r="C103" s="300"/>
      <c r="D103" s="342" t="s">
        <v>1035</v>
      </c>
      <c r="E103" s="343">
        <v>12</v>
      </c>
      <c r="F103" s="344" t="s">
        <v>89</v>
      </c>
      <c r="G103" s="345">
        <v>21</v>
      </c>
      <c r="H103" s="346" t="s">
        <v>1062</v>
      </c>
      <c r="I103" s="342" t="s">
        <v>978</v>
      </c>
      <c r="J103" s="343">
        <v>8</v>
      </c>
      <c r="K103" s="344" t="s">
        <v>89</v>
      </c>
      <c r="L103" s="345">
        <v>21</v>
      </c>
      <c r="M103" s="346" t="s">
        <v>1040</v>
      </c>
      <c r="N103" s="342" t="s">
        <v>1028</v>
      </c>
      <c r="O103" s="343">
        <v>21</v>
      </c>
      <c r="P103" s="344" t="s">
        <v>89</v>
      </c>
      <c r="Q103" s="345">
        <v>0</v>
      </c>
      <c r="R103" s="346" t="s">
        <v>1049</v>
      </c>
      <c r="S103" s="342" t="s">
        <v>981</v>
      </c>
      <c r="T103" s="343">
        <v>21</v>
      </c>
      <c r="U103" s="344" t="s">
        <v>89</v>
      </c>
      <c r="V103" s="345">
        <v>15</v>
      </c>
      <c r="W103" s="358" t="s">
        <v>1063</v>
      </c>
      <c r="X103" s="214"/>
    </row>
    <row r="104" spans="1:24" ht="14.25" thickBot="1">
      <c r="A104" s="214"/>
      <c r="B104" s="193"/>
      <c r="C104" s="303"/>
      <c r="D104" s="361" t="s">
        <v>1017</v>
      </c>
      <c r="E104" s="362"/>
      <c r="F104" s="363" t="s">
        <v>89</v>
      </c>
      <c r="G104" s="364"/>
      <c r="H104" s="365" t="s">
        <v>1041</v>
      </c>
      <c r="I104" s="361" t="s">
        <v>986</v>
      </c>
      <c r="J104" s="362"/>
      <c r="K104" s="363" t="s">
        <v>89</v>
      </c>
      <c r="L104" s="364"/>
      <c r="M104" s="365" t="s">
        <v>1013</v>
      </c>
      <c r="N104" s="361" t="s">
        <v>1010</v>
      </c>
      <c r="O104" s="362"/>
      <c r="P104" s="363" t="s">
        <v>89</v>
      </c>
      <c r="Q104" s="364"/>
      <c r="R104" s="365"/>
      <c r="S104" s="361" t="s">
        <v>989</v>
      </c>
      <c r="T104" s="362">
        <v>19</v>
      </c>
      <c r="U104" s="363" t="s">
        <v>89</v>
      </c>
      <c r="V104" s="364">
        <v>21</v>
      </c>
      <c r="W104" s="366" t="s">
        <v>1019</v>
      </c>
      <c r="X104" s="214"/>
    </row>
    <row r="105" spans="1:24" ht="18">
      <c r="A105" s="214"/>
      <c r="B105" s="369" t="s">
        <v>97</v>
      </c>
      <c r="C105" s="370"/>
      <c r="D105" s="223">
        <f>COUNTIF(D84:D104,2)</f>
        <v>0</v>
      </c>
      <c r="E105" s="181"/>
      <c r="F105" s="182" t="s">
        <v>89</v>
      </c>
      <c r="G105" s="183"/>
      <c r="H105" s="184">
        <f>COUNTIF(H84:H104,2)</f>
        <v>7</v>
      </c>
      <c r="I105" s="180">
        <f>COUNTIF(I84:I104,2)</f>
        <v>3</v>
      </c>
      <c r="J105" s="185"/>
      <c r="K105" s="182" t="s">
        <v>89</v>
      </c>
      <c r="L105" s="186"/>
      <c r="M105" s="187">
        <f>COUNTIF(M84:M104,2)</f>
        <v>4</v>
      </c>
      <c r="N105" s="223">
        <f>COUNTIF(N84:N104,2)</f>
        <v>7</v>
      </c>
      <c r="O105" s="181"/>
      <c r="P105" s="182" t="s">
        <v>89</v>
      </c>
      <c r="Q105" s="183"/>
      <c r="R105" s="184">
        <f>COUNTIF(R84:R104,2)</f>
        <v>0</v>
      </c>
      <c r="S105" s="180">
        <f>COUNTIF(S84:S104,2)</f>
        <v>2</v>
      </c>
      <c r="T105" s="181"/>
      <c r="U105" s="182" t="s">
        <v>89</v>
      </c>
      <c r="V105" s="183"/>
      <c r="W105" s="187">
        <f>COUNTIF(W84:W104,2)</f>
        <v>5</v>
      </c>
      <c r="X105" s="214"/>
    </row>
    <row r="106" spans="1:24" ht="18">
      <c r="A106" s="214"/>
      <c r="B106" s="174" t="s">
        <v>52</v>
      </c>
      <c r="C106" s="300"/>
      <c r="D106" s="224">
        <f>SUM(D84:D104)</f>
        <v>1</v>
      </c>
      <c r="E106" s="183"/>
      <c r="F106" s="189" t="s">
        <v>98</v>
      </c>
      <c r="G106" s="183"/>
      <c r="H106" s="190">
        <f>SUM(H84:H104)</f>
        <v>14</v>
      </c>
      <c r="I106" s="188">
        <f>SUM(I84:I104)</f>
        <v>7</v>
      </c>
      <c r="J106" s="186"/>
      <c r="K106" s="189" t="s">
        <v>98</v>
      </c>
      <c r="L106" s="186"/>
      <c r="M106" s="191">
        <f>SUM(M84:M104)</f>
        <v>8</v>
      </c>
      <c r="N106" s="224">
        <f>SUM(N84:N104)</f>
        <v>14</v>
      </c>
      <c r="O106" s="192"/>
      <c r="P106" s="189" t="s">
        <v>98</v>
      </c>
      <c r="Q106" s="192"/>
      <c r="R106" s="190">
        <f>SUM(R84:R104)</f>
        <v>0</v>
      </c>
      <c r="S106" s="188">
        <f>SUM(S84:S104)</f>
        <v>5</v>
      </c>
      <c r="T106" s="192"/>
      <c r="U106" s="189" t="s">
        <v>98</v>
      </c>
      <c r="V106" s="192"/>
      <c r="W106" s="191">
        <f>SUM(W84:W104)</f>
        <v>12</v>
      </c>
      <c r="X106" s="214"/>
    </row>
    <row r="107" spans="1:24" ht="18.75" thickBot="1">
      <c r="A107" s="214"/>
      <c r="B107" s="193" t="s">
        <v>99</v>
      </c>
      <c r="C107" s="303"/>
      <c r="D107" s="225">
        <f>SUM(E84:E104)</f>
        <v>197</v>
      </c>
      <c r="E107" s="196"/>
      <c r="F107" s="197" t="s">
        <v>98</v>
      </c>
      <c r="G107" s="198"/>
      <c r="H107" s="199">
        <f>SUM(G84:G104)</f>
        <v>311</v>
      </c>
      <c r="I107" s="195">
        <f>SUM(J84:J104)</f>
        <v>260</v>
      </c>
      <c r="J107" s="200"/>
      <c r="K107" s="197" t="s">
        <v>98</v>
      </c>
      <c r="L107" s="201"/>
      <c r="M107" s="202">
        <f>SUM(L84:L104)</f>
        <v>256</v>
      </c>
      <c r="N107" s="225">
        <f>SUM(O84:O104)</f>
        <v>294</v>
      </c>
      <c r="O107" s="203"/>
      <c r="P107" s="197" t="s">
        <v>98</v>
      </c>
      <c r="Q107" s="204"/>
      <c r="R107" s="199">
        <f>SUM(Q84:Q104)</f>
        <v>0</v>
      </c>
      <c r="S107" s="195">
        <f>SUM(T84:T104)</f>
        <v>269</v>
      </c>
      <c r="T107" s="203"/>
      <c r="U107" s="197" t="s">
        <v>98</v>
      </c>
      <c r="V107" s="204"/>
      <c r="W107" s="202">
        <f>SUM(V84:V104)</f>
        <v>341</v>
      </c>
      <c r="X107" s="214"/>
    </row>
    <row r="108" spans="1:24">
      <c r="A108" s="214"/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26"/>
      <c r="S108" s="214"/>
      <c r="T108" s="214"/>
      <c r="U108" s="214"/>
      <c r="V108" s="214"/>
      <c r="W108" s="226"/>
      <c r="X108" s="214"/>
    </row>
  </sheetData>
  <sheetProtection sheet="1" objects="1" scenarios="1"/>
  <mergeCells count="5">
    <mergeCell ref="B2:C2"/>
    <mergeCell ref="B4:C4"/>
    <mergeCell ref="B30:C30"/>
    <mergeCell ref="B56:C56"/>
    <mergeCell ref="B83:C83"/>
  </mergeCells>
  <phoneticPr fontId="1"/>
  <printOptions horizontalCentered="1" verticalCentered="1"/>
  <pageMargins left="0.19685039370078741" right="0.27559055118110237" top="0.39370078740157483" bottom="0.19685039370078741" header="0.51181102362204722" footer="0.51181102362204722"/>
  <pageSetup paperSize="8" scale="83" orientation="portrait" horizontalDpi="300" verticalDpi="300" r:id="rId1"/>
  <headerFooter alignWithMargins="0"/>
  <rowBreaks count="1" manualBreakCount="1">
    <brk id="81" min="1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6"/>
  <sheetViews>
    <sheetView showGridLines="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O33" sqref="O33"/>
    </sheetView>
  </sheetViews>
  <sheetFormatPr defaultRowHeight="13.5"/>
  <cols>
    <col min="1" max="1" width="5.875" style="1" customWidth="1"/>
    <col min="2" max="2" width="15.625" style="4" customWidth="1"/>
    <col min="3" max="3" width="17.875" style="4" bestFit="1" customWidth="1"/>
    <col min="4" max="4" width="3.625" style="1" customWidth="1"/>
    <col min="5" max="5" width="3.625" style="5" customWidth="1"/>
    <col min="6" max="6" width="3.625" style="1" customWidth="1"/>
    <col min="7" max="7" width="3.625" style="9" customWidth="1"/>
    <col min="8" max="8" width="3.625" style="1" customWidth="1"/>
    <col min="9" max="9" width="15.625" style="4" customWidth="1"/>
    <col min="10" max="10" width="15.125" style="12" bestFit="1" customWidth="1"/>
    <col min="11" max="11" width="1.375" customWidth="1"/>
    <col min="12" max="12" width="5.25" style="10" bestFit="1" customWidth="1"/>
    <col min="13" max="13" width="20.625" style="57" customWidth="1"/>
    <col min="14" max="14" width="9" style="328"/>
    <col min="15" max="15" width="18.125" style="11" customWidth="1"/>
    <col min="16" max="16" width="9" style="3"/>
  </cols>
  <sheetData>
    <row r="1" spans="1:16" s="246" customFormat="1" ht="19.5">
      <c r="A1" s="241" t="s">
        <v>279</v>
      </c>
      <c r="B1" s="242"/>
      <c r="C1" s="242"/>
      <c r="D1" s="243"/>
      <c r="E1" s="244"/>
      <c r="F1" s="243"/>
      <c r="G1" s="244"/>
      <c r="H1" s="243"/>
      <c r="I1" s="242"/>
      <c r="J1" s="245"/>
      <c r="L1" s="247"/>
      <c r="M1" s="248"/>
      <c r="N1" s="322"/>
      <c r="O1" s="249" t="s">
        <v>408</v>
      </c>
      <c r="P1" s="250"/>
    </row>
    <row r="2" spans="1:16" s="256" customFormat="1" ht="15.75">
      <c r="A2" s="261" t="s">
        <v>409</v>
      </c>
      <c r="B2" s="252"/>
      <c r="C2" s="252"/>
      <c r="D2" s="251"/>
      <c r="E2" s="253"/>
      <c r="F2" s="251"/>
      <c r="G2" s="254"/>
      <c r="H2" s="251"/>
      <c r="I2" s="252"/>
      <c r="J2" s="255"/>
      <c r="L2" s="257"/>
      <c r="M2" s="258"/>
      <c r="N2" s="323"/>
      <c r="O2" s="249" t="s">
        <v>39</v>
      </c>
      <c r="P2" s="259"/>
    </row>
    <row r="3" spans="1:16" s="256" customFormat="1" ht="15.75">
      <c r="A3" s="252" t="s">
        <v>280</v>
      </c>
      <c r="B3" s="252"/>
      <c r="C3" s="252"/>
      <c r="D3" s="251"/>
      <c r="E3" s="253"/>
      <c r="F3" s="251"/>
      <c r="G3" s="254"/>
      <c r="H3" s="251"/>
      <c r="I3" s="252"/>
      <c r="J3" s="255"/>
      <c r="L3" s="257"/>
      <c r="M3" s="258"/>
      <c r="N3" s="323"/>
      <c r="O3" s="249"/>
      <c r="P3" s="259"/>
    </row>
    <row r="4" spans="1:16" s="256" customFormat="1" ht="16.5" thickBot="1">
      <c r="A4" s="329" t="s">
        <v>213</v>
      </c>
      <c r="B4" s="252"/>
      <c r="C4" s="252"/>
      <c r="D4" s="251"/>
      <c r="E4" s="253"/>
      <c r="F4" s="251"/>
      <c r="G4" s="254"/>
      <c r="H4" s="251"/>
      <c r="I4" s="252"/>
      <c r="J4" s="255"/>
      <c r="L4" s="257"/>
      <c r="M4" s="258"/>
      <c r="N4" s="330" t="s">
        <v>119</v>
      </c>
      <c r="O4" s="260"/>
      <c r="P4" s="259"/>
    </row>
    <row r="5" spans="1:16" s="68" customFormat="1">
      <c r="A5" s="63" t="s">
        <v>0</v>
      </c>
      <c r="B5" s="397" t="s">
        <v>1</v>
      </c>
      <c r="C5" s="398"/>
      <c r="D5" s="64" t="s">
        <v>31</v>
      </c>
      <c r="E5" s="65" t="s">
        <v>32</v>
      </c>
      <c r="F5" s="66" t="s">
        <v>33</v>
      </c>
      <c r="G5" s="65" t="s">
        <v>34</v>
      </c>
      <c r="H5" s="67" t="s">
        <v>35</v>
      </c>
      <c r="I5" s="397" t="s">
        <v>2</v>
      </c>
      <c r="J5" s="398"/>
      <c r="K5" s="72"/>
      <c r="L5" s="69" t="s">
        <v>3</v>
      </c>
      <c r="M5" s="70" t="s">
        <v>4</v>
      </c>
      <c r="N5" s="331" t="s">
        <v>5</v>
      </c>
      <c r="O5" s="71" t="s">
        <v>6</v>
      </c>
      <c r="P5" s="238"/>
    </row>
    <row r="6" spans="1:16">
      <c r="A6" s="28" t="s">
        <v>20</v>
      </c>
      <c r="B6" s="31" t="s">
        <v>378</v>
      </c>
      <c r="C6" s="6"/>
      <c r="D6" s="13" t="str">
        <f>IF(E6&gt;G6,"○","×")</f>
        <v>×</v>
      </c>
      <c r="E6" s="19">
        <v>2</v>
      </c>
      <c r="F6" s="20" t="s">
        <v>265</v>
      </c>
      <c r="G6" s="21">
        <v>5</v>
      </c>
      <c r="H6" s="14" t="str">
        <f>IF(G6&gt;E6,"○","×")</f>
        <v>○</v>
      </c>
      <c r="I6" s="31" t="s">
        <v>386</v>
      </c>
      <c r="J6" s="32"/>
      <c r="K6" s="73"/>
      <c r="L6" s="39" t="s">
        <v>12</v>
      </c>
      <c r="M6" s="58" t="str">
        <f>IF(D6="○",B6,I6)</f>
        <v>ＫＳＢＣ</v>
      </c>
      <c r="N6" s="324"/>
      <c r="O6" s="235"/>
      <c r="P6" s="239"/>
    </row>
    <row r="7" spans="1:16">
      <c r="A7" s="29"/>
      <c r="B7" s="41"/>
      <c r="C7" s="42" t="s">
        <v>379</v>
      </c>
      <c r="D7" s="43"/>
      <c r="E7" s="44"/>
      <c r="F7" s="45"/>
      <c r="G7" s="46"/>
      <c r="H7" s="47"/>
      <c r="I7" s="41"/>
      <c r="J7" s="48" t="s">
        <v>379</v>
      </c>
      <c r="K7" s="73"/>
      <c r="L7" s="40" t="s">
        <v>13</v>
      </c>
      <c r="M7" s="59" t="str">
        <f>IF(D6="○",I6,B6)</f>
        <v>フリューゲル</v>
      </c>
      <c r="N7" s="325"/>
      <c r="O7" s="236"/>
      <c r="P7" s="239"/>
    </row>
    <row r="8" spans="1:16">
      <c r="A8" s="29"/>
      <c r="B8" s="7" t="s">
        <v>380</v>
      </c>
      <c r="C8" s="7"/>
      <c r="D8" s="15" t="str">
        <f>IF(E8&gt;G8,"○","×")</f>
        <v>○</v>
      </c>
      <c r="E8" s="22">
        <v>5</v>
      </c>
      <c r="F8" s="23" t="s">
        <v>265</v>
      </c>
      <c r="G8" s="24">
        <v>2</v>
      </c>
      <c r="H8" s="16" t="str">
        <f>IF(G8&gt;E8,"○","×")</f>
        <v>×</v>
      </c>
      <c r="I8" s="33" t="s">
        <v>387</v>
      </c>
      <c r="J8" s="34"/>
      <c r="K8" s="73"/>
      <c r="L8" s="40" t="s">
        <v>14</v>
      </c>
      <c r="M8" s="59" t="str">
        <f>IF(D8="○",B8,I8)</f>
        <v>YANG YANG</v>
      </c>
      <c r="N8" s="325"/>
      <c r="O8" s="236"/>
      <c r="P8" s="239"/>
    </row>
    <row r="9" spans="1:16">
      <c r="A9" s="29"/>
      <c r="B9" s="7"/>
      <c r="C9" s="7" t="s">
        <v>381</v>
      </c>
      <c r="D9" s="15"/>
      <c r="E9" s="22"/>
      <c r="F9" s="23"/>
      <c r="G9" s="24"/>
      <c r="H9" s="16"/>
      <c r="I9" s="33"/>
      <c r="J9" s="34" t="s">
        <v>381</v>
      </c>
      <c r="K9" s="73"/>
      <c r="L9" s="40" t="s">
        <v>15</v>
      </c>
      <c r="M9" s="382" t="str">
        <f>IF(D8="○",I8,B8)</f>
        <v>川夜会トリックスターズ</v>
      </c>
      <c r="N9" s="325" t="s">
        <v>215</v>
      </c>
      <c r="O9" s="236"/>
      <c r="P9" s="239"/>
    </row>
    <row r="10" spans="1:16">
      <c r="A10" s="29"/>
      <c r="B10" s="49" t="s">
        <v>382</v>
      </c>
      <c r="C10" s="50"/>
      <c r="D10" s="51" t="str">
        <f>IF(E10&gt;G10,"○","×")</f>
        <v>○</v>
      </c>
      <c r="E10" s="52">
        <v>6</v>
      </c>
      <c r="F10" s="53" t="s">
        <v>265</v>
      </c>
      <c r="G10" s="54">
        <v>1</v>
      </c>
      <c r="H10" s="55" t="str">
        <f>IF(G10&gt;E10,"○","×")</f>
        <v>×</v>
      </c>
      <c r="I10" s="49" t="s">
        <v>388</v>
      </c>
      <c r="J10" s="56"/>
      <c r="K10" s="73"/>
      <c r="L10" s="40" t="s">
        <v>16</v>
      </c>
      <c r="M10" s="59" t="str">
        <f>IF(D10="○",B10,I10)</f>
        <v>EAST</v>
      </c>
      <c r="N10" s="325"/>
      <c r="O10" s="236"/>
      <c r="P10" s="239"/>
    </row>
    <row r="11" spans="1:16">
      <c r="A11" s="29"/>
      <c r="B11" s="41"/>
      <c r="C11" s="42" t="s">
        <v>384</v>
      </c>
      <c r="D11" s="43"/>
      <c r="E11" s="44"/>
      <c r="F11" s="45"/>
      <c r="G11" s="46"/>
      <c r="H11" s="47"/>
      <c r="I11" s="41"/>
      <c r="J11" s="48" t="s">
        <v>384</v>
      </c>
      <c r="K11" s="73"/>
      <c r="L11" s="40" t="s">
        <v>17</v>
      </c>
      <c r="M11" s="382" t="str">
        <f>IF(D10="○",I10,B10)</f>
        <v>湘南B.C.S</v>
      </c>
      <c r="N11" s="326" t="s">
        <v>216</v>
      </c>
      <c r="O11" s="236"/>
      <c r="P11" s="239"/>
    </row>
    <row r="12" spans="1:16">
      <c r="A12" s="29"/>
      <c r="B12" s="7" t="s">
        <v>383</v>
      </c>
      <c r="C12" s="7"/>
      <c r="D12" s="15" t="str">
        <f>IF(E12&gt;G12,"○","×")</f>
        <v>×</v>
      </c>
      <c r="E12" s="22">
        <v>3</v>
      </c>
      <c r="F12" s="23" t="s">
        <v>265</v>
      </c>
      <c r="G12" s="24">
        <v>4</v>
      </c>
      <c r="H12" s="16" t="str">
        <f>IF(G12&gt;E12,"○","×")</f>
        <v>○</v>
      </c>
      <c r="I12" s="33" t="s">
        <v>389</v>
      </c>
      <c r="J12" s="34"/>
      <c r="K12" s="73"/>
      <c r="L12" s="40" t="s">
        <v>18</v>
      </c>
      <c r="M12" s="59" t="str">
        <f>IF(D12="○",B12,I12)</f>
        <v>富岡クラブ</v>
      </c>
      <c r="N12" s="325"/>
      <c r="O12" s="236"/>
      <c r="P12" s="239"/>
    </row>
    <row r="13" spans="1:16">
      <c r="A13" s="29"/>
      <c r="B13" s="41"/>
      <c r="C13" s="42" t="s">
        <v>385</v>
      </c>
      <c r="D13" s="43"/>
      <c r="E13" s="44"/>
      <c r="F13" s="45"/>
      <c r="G13" s="46"/>
      <c r="H13" s="47"/>
      <c r="I13" s="41"/>
      <c r="J13" s="48" t="s">
        <v>385</v>
      </c>
      <c r="K13" s="73"/>
      <c r="L13" s="40" t="s">
        <v>19</v>
      </c>
      <c r="M13" s="59" t="str">
        <f>IF(D12="○",I12,B12)</f>
        <v>SMASH CLUB</v>
      </c>
      <c r="N13" s="325"/>
      <c r="O13" s="236"/>
      <c r="P13" s="239"/>
    </row>
    <row r="14" spans="1:16">
      <c r="A14" s="30"/>
      <c r="B14" s="8"/>
      <c r="C14" s="8"/>
      <c r="D14" s="17"/>
      <c r="E14" s="25"/>
      <c r="F14" s="26" t="str">
        <f>IF(SUM(E6:E13,G6:G13)=28," ","NG")</f>
        <v xml:space="preserve"> </v>
      </c>
      <c r="G14" s="27"/>
      <c r="H14" s="18"/>
      <c r="I14" s="35"/>
      <c r="J14" s="36"/>
      <c r="K14" s="73"/>
      <c r="L14" s="37"/>
      <c r="M14" s="60"/>
      <c r="N14" s="327"/>
      <c r="O14" s="237"/>
      <c r="P14" s="239"/>
    </row>
    <row r="15" spans="1:16">
      <c r="A15" s="29" t="s">
        <v>21</v>
      </c>
      <c r="B15" s="31" t="s">
        <v>351</v>
      </c>
      <c r="C15" s="6"/>
      <c r="D15" s="13" t="str">
        <f t="shared" ref="D15" si="0">IF(E15&gt;G15,"○","×")</f>
        <v>×</v>
      </c>
      <c r="E15" s="19">
        <v>2</v>
      </c>
      <c r="F15" s="20" t="s">
        <v>265</v>
      </c>
      <c r="G15" s="21">
        <v>5</v>
      </c>
      <c r="H15" s="14" t="str">
        <f t="shared" ref="H15" si="1">IF(G15&gt;E15,"○","×")</f>
        <v>○</v>
      </c>
      <c r="I15" s="31" t="s">
        <v>359</v>
      </c>
      <c r="J15" s="32"/>
      <c r="K15" s="73"/>
      <c r="L15" s="39" t="s">
        <v>12</v>
      </c>
      <c r="M15" s="58" t="str">
        <f>IF(D15="○",B15,I15)</f>
        <v>ぎんなん会</v>
      </c>
      <c r="N15" s="324"/>
      <c r="O15" s="235"/>
      <c r="P15" s="239"/>
    </row>
    <row r="16" spans="1:16">
      <c r="A16" s="29"/>
      <c r="B16" s="41"/>
      <c r="C16" s="42" t="s">
        <v>352</v>
      </c>
      <c r="D16" s="43"/>
      <c r="E16" s="44"/>
      <c r="F16" s="45"/>
      <c r="G16" s="46"/>
      <c r="H16" s="47"/>
      <c r="I16" s="41"/>
      <c r="J16" s="48" t="s">
        <v>352</v>
      </c>
      <c r="K16" s="73"/>
      <c r="L16" s="40" t="s">
        <v>13</v>
      </c>
      <c r="M16" s="59" t="str">
        <f>IF(D15="○",I15,B15)</f>
        <v>湘南フライングシャトラーズ</v>
      </c>
      <c r="N16" s="325"/>
      <c r="O16" s="236"/>
      <c r="P16" s="240"/>
    </row>
    <row r="17" spans="1:16">
      <c r="A17" s="29"/>
      <c r="B17" s="7" t="s">
        <v>353</v>
      </c>
      <c r="C17" s="7"/>
      <c r="D17" s="15" t="str">
        <f t="shared" ref="D17" si="2">IF(E17&gt;G17,"○","×")</f>
        <v>○</v>
      </c>
      <c r="E17" s="22">
        <v>5</v>
      </c>
      <c r="F17" s="23" t="s">
        <v>265</v>
      </c>
      <c r="G17" s="24">
        <v>2</v>
      </c>
      <c r="H17" s="16" t="str">
        <f t="shared" ref="H17" si="3">IF(G17&gt;E17,"○","×")</f>
        <v>×</v>
      </c>
      <c r="I17" s="33" t="s">
        <v>360</v>
      </c>
      <c r="J17" s="34"/>
      <c r="K17" s="73"/>
      <c r="L17" s="40" t="s">
        <v>14</v>
      </c>
      <c r="M17" s="59" t="str">
        <f>IF(D17="○",B17,I17)</f>
        <v>PIERO</v>
      </c>
      <c r="N17" s="325"/>
      <c r="O17" s="236"/>
      <c r="P17" s="239"/>
    </row>
    <row r="18" spans="1:16">
      <c r="A18" s="29"/>
      <c r="B18" s="7"/>
      <c r="C18" s="7" t="s">
        <v>354</v>
      </c>
      <c r="D18" s="15"/>
      <c r="E18" s="22"/>
      <c r="F18" s="23"/>
      <c r="G18" s="24"/>
      <c r="H18" s="16"/>
      <c r="I18" s="33"/>
      <c r="J18" s="34" t="s">
        <v>354</v>
      </c>
      <c r="K18" s="73"/>
      <c r="L18" s="40" t="s">
        <v>15</v>
      </c>
      <c r="M18" s="382" t="str">
        <f>IF(D17="○",I17,B17)</f>
        <v>mitsuzawa.BC</v>
      </c>
      <c r="N18" s="325" t="s">
        <v>215</v>
      </c>
      <c r="O18" s="236"/>
      <c r="P18" s="239"/>
    </row>
    <row r="19" spans="1:16">
      <c r="A19" s="29"/>
      <c r="B19" s="49" t="s">
        <v>355</v>
      </c>
      <c r="C19" s="50"/>
      <c r="D19" s="51" t="str">
        <f t="shared" ref="D19" si="4">IF(E19&gt;G19,"○","×")</f>
        <v>○</v>
      </c>
      <c r="E19" s="52">
        <v>4</v>
      </c>
      <c r="F19" s="53" t="s">
        <v>265</v>
      </c>
      <c r="G19" s="54">
        <v>3</v>
      </c>
      <c r="H19" s="55" t="str">
        <f t="shared" ref="H19" si="5">IF(G19&gt;E19,"○","×")</f>
        <v>×</v>
      </c>
      <c r="I19" s="49" t="s">
        <v>361</v>
      </c>
      <c r="J19" s="56"/>
      <c r="K19" s="73"/>
      <c r="L19" s="40" t="s">
        <v>16</v>
      </c>
      <c r="M19" s="59" t="str">
        <f>IF(D19="○",B19,I19)</f>
        <v>LUCKY</v>
      </c>
      <c r="N19" s="325"/>
      <c r="O19" s="236" t="s">
        <v>377</v>
      </c>
      <c r="P19" s="239"/>
    </row>
    <row r="20" spans="1:16">
      <c r="A20" s="29"/>
      <c r="B20" s="41"/>
      <c r="C20" s="42" t="s">
        <v>356</v>
      </c>
      <c r="D20" s="43"/>
      <c r="E20" s="44"/>
      <c r="F20" s="45"/>
      <c r="G20" s="46"/>
      <c r="H20" s="47"/>
      <c r="I20" s="41"/>
      <c r="J20" s="48" t="s">
        <v>356</v>
      </c>
      <c r="K20" s="73"/>
      <c r="L20" s="40" t="s">
        <v>17</v>
      </c>
      <c r="M20" s="382" t="str">
        <f>IF(D19="○",I19,B19)</f>
        <v>磯子クラブ</v>
      </c>
      <c r="N20" s="326" t="s">
        <v>216</v>
      </c>
      <c r="O20" s="236"/>
      <c r="P20" s="239"/>
    </row>
    <row r="21" spans="1:16">
      <c r="A21" s="29"/>
      <c r="B21" s="7" t="s">
        <v>357</v>
      </c>
      <c r="C21" s="7"/>
      <c r="D21" s="15" t="str">
        <f t="shared" ref="D21" si="6">IF(E21&gt;G21,"○","×")</f>
        <v>○</v>
      </c>
      <c r="E21" s="22">
        <v>6</v>
      </c>
      <c r="F21" s="23" t="s">
        <v>265</v>
      </c>
      <c r="G21" s="24">
        <v>1</v>
      </c>
      <c r="H21" s="16" t="str">
        <f t="shared" ref="H21" si="7">IF(G21&gt;E21,"○","×")</f>
        <v>×</v>
      </c>
      <c r="I21" s="33" t="s">
        <v>362</v>
      </c>
      <c r="J21" s="34"/>
      <c r="K21" s="73"/>
      <c r="L21" s="40" t="s">
        <v>18</v>
      </c>
      <c r="M21" s="59" t="str">
        <f>IF(D21="○",B21,I21)</f>
        <v>はねの会</v>
      </c>
      <c r="N21" s="325"/>
      <c r="O21" s="236"/>
      <c r="P21" s="239"/>
    </row>
    <row r="22" spans="1:16">
      <c r="A22" s="29"/>
      <c r="B22" s="41"/>
      <c r="C22" s="42" t="s">
        <v>358</v>
      </c>
      <c r="D22" s="43"/>
      <c r="E22" s="44"/>
      <c r="F22" s="45"/>
      <c r="G22" s="46"/>
      <c r="H22" s="47"/>
      <c r="I22" s="41"/>
      <c r="J22" s="48" t="s">
        <v>358</v>
      </c>
      <c r="K22" s="73"/>
      <c r="L22" s="40" t="s">
        <v>19</v>
      </c>
      <c r="M22" s="59" t="str">
        <f>IF(D21="○",I21,B21)</f>
        <v>パーシモン</v>
      </c>
      <c r="N22" s="325"/>
      <c r="O22" s="236"/>
      <c r="P22" s="239"/>
    </row>
    <row r="23" spans="1:16">
      <c r="A23" s="29"/>
      <c r="B23" s="8"/>
      <c r="C23" s="8"/>
      <c r="D23" s="17"/>
      <c r="E23" s="25"/>
      <c r="F23" s="26" t="str">
        <f>IF(SUM(E15:E22,G15:G22)=28," ","NG")</f>
        <v xml:space="preserve"> </v>
      </c>
      <c r="G23" s="27"/>
      <c r="H23" s="18"/>
      <c r="I23" s="35"/>
      <c r="J23" s="36"/>
      <c r="K23" s="73"/>
      <c r="L23" s="37"/>
      <c r="M23" s="60"/>
      <c r="N23" s="327"/>
      <c r="O23" s="237"/>
      <c r="P23" s="239"/>
    </row>
    <row r="24" spans="1:16">
      <c r="A24" s="28" t="s">
        <v>22</v>
      </c>
      <c r="B24" s="31" t="s">
        <v>363</v>
      </c>
      <c r="C24" s="6"/>
      <c r="D24" s="13" t="str">
        <f t="shared" ref="D24" si="8">IF(E24&gt;G24,"○","×")</f>
        <v>○</v>
      </c>
      <c r="E24" s="19">
        <v>4</v>
      </c>
      <c r="F24" s="20" t="s">
        <v>265</v>
      </c>
      <c r="G24" s="21">
        <v>3</v>
      </c>
      <c r="H24" s="14" t="str">
        <f t="shared" ref="H24" si="9">IF(G24&gt;E24,"○","×")</f>
        <v>×</v>
      </c>
      <c r="I24" s="31" t="s">
        <v>370</v>
      </c>
      <c r="J24" s="32"/>
      <c r="K24" s="73"/>
      <c r="L24" s="39" t="s">
        <v>12</v>
      </c>
      <c r="M24" s="58" t="str">
        <f>IF(D24="○",B24,I24)</f>
        <v>シャンティックBC</v>
      </c>
      <c r="N24" s="324"/>
      <c r="O24" s="235"/>
      <c r="P24" s="239"/>
    </row>
    <row r="25" spans="1:16">
      <c r="A25" s="29"/>
      <c r="B25" s="41"/>
      <c r="C25" s="42" t="s">
        <v>352</v>
      </c>
      <c r="D25" s="43"/>
      <c r="E25" s="44"/>
      <c r="F25" s="45"/>
      <c r="G25" s="46"/>
      <c r="H25" s="47"/>
      <c r="I25" s="41"/>
      <c r="J25" s="48" t="s">
        <v>352</v>
      </c>
      <c r="K25" s="73"/>
      <c r="L25" s="40" t="s">
        <v>13</v>
      </c>
      <c r="M25" s="59" t="str">
        <f>IF(D24="○",I24,B24)</f>
        <v>彗星クラブ</v>
      </c>
      <c r="N25" s="325"/>
      <c r="O25" s="236"/>
      <c r="P25" s="239"/>
    </row>
    <row r="26" spans="1:16">
      <c r="A26" s="29"/>
      <c r="B26" s="7" t="s">
        <v>364</v>
      </c>
      <c r="C26" s="7"/>
      <c r="D26" s="15" t="str">
        <f t="shared" ref="D26" si="10">IF(E26&gt;G26,"○","×")</f>
        <v>○</v>
      </c>
      <c r="E26" s="22">
        <v>4</v>
      </c>
      <c r="F26" s="23" t="s">
        <v>265</v>
      </c>
      <c r="G26" s="24">
        <v>3</v>
      </c>
      <c r="H26" s="16" t="str">
        <f t="shared" ref="H26" si="11">IF(G26&gt;E26,"○","×")</f>
        <v>×</v>
      </c>
      <c r="I26" s="33" t="s">
        <v>371</v>
      </c>
      <c r="J26" s="34"/>
      <c r="K26" s="73"/>
      <c r="L26" s="40" t="s">
        <v>14</v>
      </c>
      <c r="M26" s="59" t="str">
        <f>IF(D26="○",B26,I26)</f>
        <v>OH ! NEW</v>
      </c>
      <c r="N26" s="325"/>
      <c r="O26" s="236"/>
      <c r="P26" s="239"/>
    </row>
    <row r="27" spans="1:16">
      <c r="A27" s="29"/>
      <c r="B27" s="7"/>
      <c r="C27" s="7" t="s">
        <v>365</v>
      </c>
      <c r="D27" s="15"/>
      <c r="E27" s="22"/>
      <c r="F27" s="23"/>
      <c r="G27" s="24"/>
      <c r="H27" s="16"/>
      <c r="I27" s="33"/>
      <c r="J27" s="34" t="s">
        <v>354</v>
      </c>
      <c r="K27" s="73"/>
      <c r="L27" s="40" t="s">
        <v>15</v>
      </c>
      <c r="M27" s="382" t="str">
        <f>IF(D26="○",I26,B26)</f>
        <v>ルディﾊﾞﾄﾞﾐﾝﾄﾝｸﾗﾌﾞ</v>
      </c>
      <c r="N27" s="325" t="s">
        <v>215</v>
      </c>
      <c r="O27" s="236"/>
      <c r="P27" s="239"/>
    </row>
    <row r="28" spans="1:16">
      <c r="A28" s="29"/>
      <c r="B28" s="49" t="s">
        <v>366</v>
      </c>
      <c r="C28" s="50"/>
      <c r="D28" s="51" t="str">
        <f t="shared" ref="D28" si="12">IF(E28&gt;G28,"○","×")</f>
        <v>×</v>
      </c>
      <c r="E28" s="52">
        <v>3</v>
      </c>
      <c r="F28" s="53" t="s">
        <v>265</v>
      </c>
      <c r="G28" s="54">
        <v>4</v>
      </c>
      <c r="H28" s="55" t="str">
        <f t="shared" ref="H28" si="13">IF(G28&gt;E28,"○","×")</f>
        <v>○</v>
      </c>
      <c r="I28" s="49" t="s">
        <v>372</v>
      </c>
      <c r="J28" s="56"/>
      <c r="K28" s="73"/>
      <c r="L28" s="40" t="s">
        <v>16</v>
      </c>
      <c r="M28" s="59" t="str">
        <f>IF(D28="○",B28,I28)</f>
        <v>ＷＩＳＥ</v>
      </c>
      <c r="N28" s="325"/>
      <c r="O28" s="236"/>
      <c r="P28" s="239"/>
    </row>
    <row r="29" spans="1:16">
      <c r="A29" s="29"/>
      <c r="B29" s="41"/>
      <c r="C29" s="42" t="s">
        <v>367</v>
      </c>
      <c r="D29" s="43"/>
      <c r="E29" s="44"/>
      <c r="F29" s="45"/>
      <c r="G29" s="46"/>
      <c r="H29" s="47"/>
      <c r="I29" s="41"/>
      <c r="J29" s="48" t="s">
        <v>356</v>
      </c>
      <c r="K29" s="73"/>
      <c r="L29" s="40" t="s">
        <v>17</v>
      </c>
      <c r="M29" s="382" t="str">
        <f>IF(D28="○",I28,B28)</f>
        <v>ＷＢＣ</v>
      </c>
      <c r="N29" s="326" t="s">
        <v>216</v>
      </c>
      <c r="O29" s="236"/>
      <c r="P29" s="240"/>
    </row>
    <row r="30" spans="1:16">
      <c r="A30" s="29"/>
      <c r="B30" s="7" t="s">
        <v>368</v>
      </c>
      <c r="C30" s="7"/>
      <c r="D30" s="15" t="str">
        <f t="shared" ref="D30" si="14">IF(E30&gt;G30,"○","×")</f>
        <v>×</v>
      </c>
      <c r="E30" s="22">
        <v>2</v>
      </c>
      <c r="F30" s="23" t="s">
        <v>265</v>
      </c>
      <c r="G30" s="24">
        <v>5</v>
      </c>
      <c r="H30" s="16" t="str">
        <f t="shared" ref="H30" si="15">IF(G30&gt;E30,"○","×")</f>
        <v>○</v>
      </c>
      <c r="I30" s="33" t="s">
        <v>373</v>
      </c>
      <c r="J30" s="34"/>
      <c r="K30" s="73"/>
      <c r="L30" s="40" t="s">
        <v>18</v>
      </c>
      <c r="M30" s="59" t="str">
        <f>IF(D30="○",B30,I30)</f>
        <v>Young Masters</v>
      </c>
      <c r="N30" s="325"/>
      <c r="O30" s="236"/>
      <c r="P30" s="239"/>
    </row>
    <row r="31" spans="1:16">
      <c r="A31" s="29"/>
      <c r="B31" s="41"/>
      <c r="C31" s="42" t="s">
        <v>369</v>
      </c>
      <c r="D31" s="43"/>
      <c r="E31" s="44"/>
      <c r="F31" s="45"/>
      <c r="G31" s="46"/>
      <c r="H31" s="47"/>
      <c r="I31" s="41"/>
      <c r="J31" s="48" t="s">
        <v>358</v>
      </c>
      <c r="K31" s="73"/>
      <c r="L31" s="40" t="s">
        <v>19</v>
      </c>
      <c r="M31" s="59" t="str">
        <f>IF(D30="○",I30,B30)</f>
        <v>平塚ワシントン</v>
      </c>
      <c r="N31" s="325"/>
      <c r="O31" s="236"/>
      <c r="P31" s="239"/>
    </row>
    <row r="32" spans="1:16">
      <c r="A32" s="30"/>
      <c r="B32" s="8"/>
      <c r="C32" s="395"/>
      <c r="D32" s="396"/>
      <c r="E32" s="396"/>
      <c r="F32" s="396"/>
      <c r="G32" s="396"/>
      <c r="H32" s="396"/>
      <c r="I32" s="396"/>
      <c r="J32" s="36"/>
      <c r="K32" s="73"/>
      <c r="L32" s="37"/>
      <c r="M32" s="60"/>
      <c r="N32" s="327"/>
      <c r="O32" s="237"/>
      <c r="P32" s="239"/>
    </row>
    <row r="33" spans="1:16">
      <c r="A33" s="29" t="s">
        <v>23</v>
      </c>
      <c r="B33" s="31" t="s">
        <v>319</v>
      </c>
      <c r="C33" s="6"/>
      <c r="D33" s="13" t="str">
        <f t="shared" ref="D33" si="16">IF(E33&gt;G33,"○","×")</f>
        <v>×</v>
      </c>
      <c r="E33" s="19">
        <v>3</v>
      </c>
      <c r="F33" s="20" t="s">
        <v>265</v>
      </c>
      <c r="G33" s="21">
        <v>4</v>
      </c>
      <c r="H33" s="14" t="str">
        <f t="shared" ref="H33" si="17">IF(G33&gt;E33,"○","×")</f>
        <v>○</v>
      </c>
      <c r="I33" s="31" t="s">
        <v>323</v>
      </c>
      <c r="J33" s="32"/>
      <c r="K33" s="73"/>
      <c r="L33" s="39" t="s">
        <v>12</v>
      </c>
      <c r="M33" s="58" t="str">
        <f>IF(D33="○",B33,I33)</f>
        <v>White Sox</v>
      </c>
      <c r="N33" s="324"/>
      <c r="O33" s="235"/>
      <c r="P33" s="239"/>
    </row>
    <row r="34" spans="1:16">
      <c r="A34" s="29"/>
      <c r="B34" s="41"/>
      <c r="C34" s="42" t="s">
        <v>8</v>
      </c>
      <c r="D34" s="43"/>
      <c r="E34" s="44"/>
      <c r="F34" s="45"/>
      <c r="G34" s="46"/>
      <c r="H34" s="47"/>
      <c r="I34" s="41"/>
      <c r="J34" s="42" t="s">
        <v>324</v>
      </c>
      <c r="K34" s="73"/>
      <c r="L34" s="40" t="s">
        <v>13</v>
      </c>
      <c r="M34" s="59" t="str">
        <f>IF(D33="○",I33,B33)</f>
        <v>WOW</v>
      </c>
      <c r="N34" s="325"/>
      <c r="O34" s="236"/>
      <c r="P34" s="239"/>
    </row>
    <row r="35" spans="1:16">
      <c r="A35" s="29"/>
      <c r="B35" s="7" t="s">
        <v>320</v>
      </c>
      <c r="C35" s="7"/>
      <c r="D35" s="15" t="str">
        <f t="shared" ref="D35" si="18">IF(E35&gt;G35,"○","×")</f>
        <v>×</v>
      </c>
      <c r="E35" s="22">
        <v>3</v>
      </c>
      <c r="F35" s="23" t="s">
        <v>265</v>
      </c>
      <c r="G35" s="24">
        <v>4</v>
      </c>
      <c r="H35" s="16" t="str">
        <f t="shared" ref="H35" si="19">IF(G35&gt;E35,"○","×")</f>
        <v>○</v>
      </c>
      <c r="I35" s="33" t="s">
        <v>325</v>
      </c>
      <c r="J35" s="34"/>
      <c r="K35" s="73"/>
      <c r="L35" s="40" t="s">
        <v>14</v>
      </c>
      <c r="M35" s="59" t="str">
        <f>IF(D35="○",B35,I35)</f>
        <v>BCフライト</v>
      </c>
      <c r="N35" s="325"/>
      <c r="O35" s="236"/>
      <c r="P35" s="239"/>
    </row>
    <row r="36" spans="1:16">
      <c r="A36" s="29"/>
      <c r="B36" s="7"/>
      <c r="C36" s="7" t="s">
        <v>37</v>
      </c>
      <c r="D36" s="15"/>
      <c r="E36" s="22"/>
      <c r="F36" s="23"/>
      <c r="G36" s="24"/>
      <c r="H36" s="16"/>
      <c r="I36" s="33"/>
      <c r="J36" s="34" t="s">
        <v>328</v>
      </c>
      <c r="K36" s="73"/>
      <c r="L36" s="40" t="s">
        <v>15</v>
      </c>
      <c r="M36" s="382" t="str">
        <f>IF(D35="○",I35,B35)</f>
        <v>family</v>
      </c>
      <c r="N36" s="325" t="s">
        <v>215</v>
      </c>
      <c r="O36" s="236"/>
      <c r="P36" s="239"/>
    </row>
    <row r="37" spans="1:16">
      <c r="A37" s="29"/>
      <c r="B37" s="49" t="s">
        <v>321</v>
      </c>
      <c r="C37" s="50"/>
      <c r="D37" s="51" t="str">
        <f t="shared" ref="D37" si="20">IF(E37&gt;G37,"○","×")</f>
        <v>×</v>
      </c>
      <c r="E37" s="52">
        <v>1</v>
      </c>
      <c r="F37" s="53" t="s">
        <v>265</v>
      </c>
      <c r="G37" s="54">
        <v>6</v>
      </c>
      <c r="H37" s="55" t="str">
        <f t="shared" ref="H37" si="21">IF(G37&gt;E37,"○","×")</f>
        <v>○</v>
      </c>
      <c r="I37" s="49" t="s">
        <v>326</v>
      </c>
      <c r="J37" s="56"/>
      <c r="K37" s="73"/>
      <c r="L37" s="40" t="s">
        <v>16</v>
      </c>
      <c r="M37" s="59" t="str">
        <f>IF(D37="○",B37,I37)</f>
        <v>ザ・ベスト</v>
      </c>
      <c r="N37" s="325"/>
      <c r="O37" s="236"/>
      <c r="P37" s="239"/>
    </row>
    <row r="38" spans="1:16">
      <c r="A38" s="29"/>
      <c r="B38" s="41"/>
      <c r="C38" s="42" t="s">
        <v>38</v>
      </c>
      <c r="D38" s="43"/>
      <c r="E38" s="44"/>
      <c r="F38" s="45"/>
      <c r="G38" s="46"/>
      <c r="H38" s="47"/>
      <c r="I38" s="41"/>
      <c r="J38" s="48" t="s">
        <v>329</v>
      </c>
      <c r="K38" s="73"/>
      <c r="L38" s="40" t="s">
        <v>17</v>
      </c>
      <c r="M38" s="382" t="str">
        <f>IF(D37="○",I37,B37)</f>
        <v>Seagulls</v>
      </c>
      <c r="N38" s="326" t="s">
        <v>216</v>
      </c>
      <c r="O38" s="236"/>
      <c r="P38" s="239"/>
    </row>
    <row r="39" spans="1:16">
      <c r="A39" s="29"/>
      <c r="B39" s="7" t="s">
        <v>322</v>
      </c>
      <c r="C39" s="7"/>
      <c r="D39" s="15" t="str">
        <f t="shared" ref="D39" si="22">IF(E39&gt;G39,"○","×")</f>
        <v>×</v>
      </c>
      <c r="E39" s="22">
        <v>3</v>
      </c>
      <c r="F39" s="23" t="s">
        <v>265</v>
      </c>
      <c r="G39" s="24">
        <v>4</v>
      </c>
      <c r="H39" s="16" t="str">
        <f t="shared" ref="H39" si="23">IF(G39&gt;E39,"○","×")</f>
        <v>○</v>
      </c>
      <c r="I39" s="33" t="s">
        <v>327</v>
      </c>
      <c r="J39" s="34"/>
      <c r="K39" s="73"/>
      <c r="L39" s="40" t="s">
        <v>18</v>
      </c>
      <c r="M39" s="59" t="str">
        <f>IF(D39="○",B39,I39)</f>
        <v>逗子バドミントンクラブ</v>
      </c>
      <c r="N39" s="325"/>
      <c r="O39" s="236"/>
      <c r="P39" s="240"/>
    </row>
    <row r="40" spans="1:16">
      <c r="A40" s="29"/>
      <c r="B40" s="41"/>
      <c r="C40" s="42" t="s">
        <v>30</v>
      </c>
      <c r="D40" s="43"/>
      <c r="E40" s="44"/>
      <c r="F40" s="45"/>
      <c r="G40" s="46"/>
      <c r="H40" s="47"/>
      <c r="I40" s="41"/>
      <c r="J40" s="48" t="s">
        <v>330</v>
      </c>
      <c r="K40" s="73"/>
      <c r="L40" s="40" t="s">
        <v>19</v>
      </c>
      <c r="M40" s="59" t="str">
        <f>IF(D39="○",I39,B39)</f>
        <v>ZERO</v>
      </c>
      <c r="N40" s="325"/>
      <c r="O40" s="236"/>
      <c r="P40" s="239"/>
    </row>
    <row r="41" spans="1:16">
      <c r="A41" s="29"/>
      <c r="B41" s="8"/>
      <c r="C41" s="395" t="s">
        <v>266</v>
      </c>
      <c r="D41" s="396"/>
      <c r="E41" s="396"/>
      <c r="F41" s="396"/>
      <c r="G41" s="396"/>
      <c r="H41" s="396"/>
      <c r="I41" s="396"/>
      <c r="J41" s="36"/>
      <c r="K41" s="73"/>
      <c r="L41" s="37"/>
      <c r="M41" s="60"/>
      <c r="N41" s="327"/>
      <c r="O41" s="237"/>
      <c r="P41" s="239"/>
    </row>
    <row r="42" spans="1:16">
      <c r="A42" s="28" t="s">
        <v>24</v>
      </c>
      <c r="B42" s="31" t="s">
        <v>44</v>
      </c>
      <c r="C42" s="6"/>
      <c r="D42" s="13" t="str">
        <f t="shared" ref="D42" si="24">IF(E42&gt;G42,"○","×")</f>
        <v>○</v>
      </c>
      <c r="E42" s="19">
        <v>5</v>
      </c>
      <c r="F42" s="20" t="s">
        <v>265</v>
      </c>
      <c r="G42" s="21">
        <v>2</v>
      </c>
      <c r="H42" s="14" t="str">
        <f t="shared" ref="H42" si="25">IF(G42&gt;E42,"○","×")</f>
        <v>×</v>
      </c>
      <c r="I42" s="367" t="s">
        <v>312</v>
      </c>
      <c r="J42" s="32"/>
      <c r="K42" s="73"/>
      <c r="L42" s="39" t="s">
        <v>12</v>
      </c>
      <c r="M42" s="58" t="str">
        <f>IF(D42="○",B42,I42)</f>
        <v>緑クラブ</v>
      </c>
      <c r="N42" s="324"/>
      <c r="O42" s="235"/>
      <c r="P42" s="239"/>
    </row>
    <row r="43" spans="1:16">
      <c r="A43" s="29"/>
      <c r="B43" s="41"/>
      <c r="C43" s="42" t="s">
        <v>8</v>
      </c>
      <c r="D43" s="43"/>
      <c r="E43" s="44"/>
      <c r="F43" s="45"/>
      <c r="G43" s="46"/>
      <c r="H43" s="47"/>
      <c r="I43" s="41"/>
      <c r="J43" s="48" t="s">
        <v>36</v>
      </c>
      <c r="K43" s="73"/>
      <c r="L43" s="40" t="s">
        <v>13</v>
      </c>
      <c r="M43" s="59" t="str">
        <f>IF(D42="○",I42,B42)</f>
        <v>オールドラック</v>
      </c>
      <c r="N43" s="325"/>
      <c r="O43" s="236"/>
      <c r="P43" s="239"/>
    </row>
    <row r="44" spans="1:16">
      <c r="A44" s="29"/>
      <c r="B44" s="7" t="s">
        <v>309</v>
      </c>
      <c r="C44" s="7"/>
      <c r="D44" s="15" t="str">
        <f t="shared" ref="D44" si="26">IF(E44&gt;G44,"○","×")</f>
        <v>×</v>
      </c>
      <c r="E44" s="22">
        <v>2</v>
      </c>
      <c r="F44" s="23" t="s">
        <v>265</v>
      </c>
      <c r="G44" s="24">
        <v>4</v>
      </c>
      <c r="H44" s="16" t="str">
        <f t="shared" ref="H44" si="27">IF(G44&gt;E44,"○","×")</f>
        <v>○</v>
      </c>
      <c r="I44" s="33" t="s">
        <v>269</v>
      </c>
      <c r="J44" s="56"/>
      <c r="K44" s="73"/>
      <c r="L44" s="40" t="s">
        <v>14</v>
      </c>
      <c r="M44" s="59" t="str">
        <f>IF(D44="○",B44,I44)</f>
        <v>FLYING PENGUINS</v>
      </c>
      <c r="N44" s="325"/>
      <c r="O44" s="236"/>
      <c r="P44" s="239"/>
    </row>
    <row r="45" spans="1:16">
      <c r="A45" s="29"/>
      <c r="B45" s="7"/>
      <c r="C45" s="7" t="s">
        <v>37</v>
      </c>
      <c r="D45" s="15"/>
      <c r="E45" s="22"/>
      <c r="F45" s="23"/>
      <c r="G45" s="24"/>
      <c r="H45" s="16"/>
      <c r="I45" s="33"/>
      <c r="J45" s="34" t="s">
        <v>37</v>
      </c>
      <c r="K45" s="73"/>
      <c r="L45" s="40" t="s">
        <v>15</v>
      </c>
      <c r="M45" s="382" t="str">
        <f>IF(D44="○",I44,B44)</f>
        <v>Shake</v>
      </c>
      <c r="N45" s="325" t="s">
        <v>215</v>
      </c>
      <c r="O45" s="236"/>
      <c r="P45" s="239"/>
    </row>
    <row r="46" spans="1:16">
      <c r="A46" s="29"/>
      <c r="B46" s="49" t="s">
        <v>310</v>
      </c>
      <c r="C46" s="50"/>
      <c r="D46" s="51" t="str">
        <f t="shared" ref="D46:D48" si="28">IF(E46&gt;G46,"○","×")</f>
        <v>×</v>
      </c>
      <c r="E46" s="52">
        <v>1</v>
      </c>
      <c r="F46" s="53" t="s">
        <v>265</v>
      </c>
      <c r="G46" s="54">
        <v>4</v>
      </c>
      <c r="H46" s="55" t="str">
        <f t="shared" ref="H46" si="29">IF(G46&gt;E46,"○","×")</f>
        <v>○</v>
      </c>
      <c r="I46" s="49" t="s">
        <v>313</v>
      </c>
      <c r="J46" s="56"/>
      <c r="K46" s="73"/>
      <c r="L46" s="40" t="s">
        <v>16</v>
      </c>
      <c r="M46" s="59" t="str">
        <f>IF(D46="○",B46,I46)</f>
        <v>HOT SHOT</v>
      </c>
      <c r="N46" s="325"/>
      <c r="O46" s="236"/>
      <c r="P46" s="239"/>
    </row>
    <row r="47" spans="1:16">
      <c r="A47" s="29"/>
      <c r="B47" s="41"/>
      <c r="C47" s="42" t="s">
        <v>38</v>
      </c>
      <c r="D47" s="43"/>
      <c r="E47" s="44"/>
      <c r="F47" s="45"/>
      <c r="G47" s="46"/>
      <c r="H47" s="47"/>
      <c r="I47" s="41"/>
      <c r="J47" s="34" t="s">
        <v>38</v>
      </c>
      <c r="K47" s="73"/>
      <c r="L47" s="40" t="s">
        <v>17</v>
      </c>
      <c r="M47" s="382" t="str">
        <f>IF(D46="○",I46,B46)</f>
        <v>CLUB K2</v>
      </c>
      <c r="N47" s="326" t="s">
        <v>216</v>
      </c>
      <c r="O47" s="236"/>
      <c r="P47" s="239"/>
    </row>
    <row r="48" spans="1:16">
      <c r="A48" s="29"/>
      <c r="B48" s="7" t="s">
        <v>311</v>
      </c>
      <c r="C48" s="7"/>
      <c r="D48" s="51" t="str">
        <f t="shared" si="28"/>
        <v>×</v>
      </c>
      <c r="E48" s="22">
        <v>2</v>
      </c>
      <c r="F48" s="23" t="s">
        <v>265</v>
      </c>
      <c r="G48" s="24">
        <v>5</v>
      </c>
      <c r="H48" s="16" t="str">
        <f t="shared" ref="H48" si="30">IF(G48&gt;E48,"○","×")</f>
        <v>○</v>
      </c>
      <c r="I48" s="33" t="s">
        <v>118</v>
      </c>
      <c r="J48" s="56"/>
      <c r="K48" s="73"/>
      <c r="L48" s="40" t="s">
        <v>18</v>
      </c>
      <c r="M48" s="59" t="str">
        <f>IF(D48="○",B48,I48)</f>
        <v>三春台クラブ</v>
      </c>
      <c r="N48" s="325"/>
      <c r="O48" s="236"/>
      <c r="P48" s="239"/>
    </row>
    <row r="49" spans="1:16">
      <c r="A49" s="29"/>
      <c r="B49" s="41"/>
      <c r="C49" s="42" t="s">
        <v>30</v>
      </c>
      <c r="D49" s="43"/>
      <c r="E49" s="44"/>
      <c r="F49" s="45"/>
      <c r="G49" s="46"/>
      <c r="H49" s="47"/>
      <c r="I49" s="41"/>
      <c r="J49" s="48" t="s">
        <v>11</v>
      </c>
      <c r="K49" s="73"/>
      <c r="L49" s="40" t="s">
        <v>19</v>
      </c>
      <c r="M49" s="59" t="str">
        <f>IF(D48="○",I48,B48)</f>
        <v>ボンボヌールBC</v>
      </c>
      <c r="N49" s="325"/>
      <c r="O49" s="236"/>
      <c r="P49" s="240"/>
    </row>
    <row r="50" spans="1:16">
      <c r="A50" s="30"/>
      <c r="B50" s="8"/>
      <c r="C50" s="395" t="s">
        <v>266</v>
      </c>
      <c r="D50" s="396"/>
      <c r="E50" s="396"/>
      <c r="F50" s="396"/>
      <c r="G50" s="396"/>
      <c r="H50" s="396"/>
      <c r="I50" s="396"/>
      <c r="J50" s="36"/>
      <c r="K50" s="73"/>
      <c r="L50" s="37"/>
      <c r="M50" s="60"/>
      <c r="N50" s="327"/>
      <c r="O50" s="237"/>
      <c r="P50" s="239"/>
    </row>
    <row r="51" spans="1:16">
      <c r="A51" s="29" t="s">
        <v>25</v>
      </c>
      <c r="B51" s="31" t="s">
        <v>214</v>
      </c>
      <c r="C51" s="6"/>
      <c r="D51" s="13" t="str">
        <f t="shared" ref="D51" si="31">IF(E51&gt;G51,"○","×")</f>
        <v>○</v>
      </c>
      <c r="E51" s="19">
        <v>5</v>
      </c>
      <c r="F51" s="20" t="s">
        <v>265</v>
      </c>
      <c r="G51" s="21">
        <v>0</v>
      </c>
      <c r="H51" s="14" t="str">
        <f t="shared" ref="H51" si="32">IF(G51&gt;E51,"○","×")</f>
        <v>×</v>
      </c>
      <c r="I51" s="31" t="s">
        <v>43</v>
      </c>
      <c r="J51" s="32"/>
      <c r="K51" s="73"/>
      <c r="L51" s="39" t="s">
        <v>12</v>
      </c>
      <c r="M51" s="58" t="str">
        <f>IF(D51="○",B51,I51)</f>
        <v>十中八九</v>
      </c>
      <c r="N51" s="324"/>
      <c r="O51" s="235"/>
      <c r="P51" s="239"/>
    </row>
    <row r="52" spans="1:16">
      <c r="A52" s="29"/>
      <c r="B52" s="41"/>
      <c r="C52" s="42" t="s">
        <v>36</v>
      </c>
      <c r="D52" s="43"/>
      <c r="E52" s="44"/>
      <c r="F52" s="45"/>
      <c r="G52" s="46"/>
      <c r="H52" s="47"/>
      <c r="I52" s="41"/>
      <c r="J52" s="48" t="s">
        <v>267</v>
      </c>
      <c r="K52" s="73"/>
      <c r="L52" s="40" t="s">
        <v>13</v>
      </c>
      <c r="M52" s="59" t="str">
        <f>IF(D51="○",I51,B51)</f>
        <v>若草クラブ</v>
      </c>
      <c r="N52" s="325"/>
      <c r="O52" s="236"/>
      <c r="P52" s="239"/>
    </row>
    <row r="53" spans="1:16">
      <c r="A53" s="29"/>
      <c r="B53" s="7" t="s">
        <v>315</v>
      </c>
      <c r="C53" s="7"/>
      <c r="D53" s="15" t="str">
        <f t="shared" ref="D53" si="33">IF(E53&gt;G53,"○","×")</f>
        <v>○</v>
      </c>
      <c r="E53" s="22">
        <v>4</v>
      </c>
      <c r="F53" s="23" t="s">
        <v>265</v>
      </c>
      <c r="G53" s="24"/>
      <c r="H53" s="16" t="str">
        <f t="shared" ref="H53" si="34">IF(G53&gt;E53,"○","×")</f>
        <v>×</v>
      </c>
      <c r="I53" s="33" t="s">
        <v>316</v>
      </c>
      <c r="J53" s="34"/>
      <c r="K53" s="73"/>
      <c r="L53" s="40" t="s">
        <v>14</v>
      </c>
      <c r="M53" s="59" t="str">
        <f>IF(D53="○",B53,I53)</f>
        <v>四十雀BC</v>
      </c>
      <c r="N53" s="325"/>
      <c r="O53" s="236"/>
      <c r="P53" s="239"/>
    </row>
    <row r="54" spans="1:16">
      <c r="A54" s="29"/>
      <c r="B54" s="7"/>
      <c r="C54" s="7" t="s">
        <v>37</v>
      </c>
      <c r="D54" s="15"/>
      <c r="E54" s="22"/>
      <c r="F54" s="23"/>
      <c r="G54" s="24" t="s">
        <v>374</v>
      </c>
      <c r="H54" s="16"/>
      <c r="I54" s="33"/>
      <c r="J54" s="34" t="s">
        <v>268</v>
      </c>
      <c r="K54" s="73"/>
      <c r="L54" s="40" t="s">
        <v>15</v>
      </c>
      <c r="M54" s="382" t="str">
        <f>IF(D53="○",I53,B53)</f>
        <v>OGBP</v>
      </c>
      <c r="N54" s="325" t="s">
        <v>215</v>
      </c>
      <c r="O54" s="381" t="s">
        <v>375</v>
      </c>
      <c r="P54" s="239"/>
    </row>
    <row r="55" spans="1:16">
      <c r="A55" s="29"/>
      <c r="B55" s="49" t="s">
        <v>117</v>
      </c>
      <c r="C55" s="50"/>
      <c r="D55" s="51" t="str">
        <f t="shared" ref="D55" si="35">IF(E55&gt;G55,"○","×")</f>
        <v>×</v>
      </c>
      <c r="E55" s="52">
        <v>1</v>
      </c>
      <c r="F55" s="53" t="s">
        <v>265</v>
      </c>
      <c r="G55" s="54">
        <v>6</v>
      </c>
      <c r="H55" s="55" t="str">
        <f t="shared" ref="H55" si="36">IF(G55&gt;E55,"○","×")</f>
        <v>○</v>
      </c>
      <c r="I55" s="49" t="s">
        <v>317</v>
      </c>
      <c r="J55" s="56"/>
      <c r="K55" s="73"/>
      <c r="L55" s="40" t="s">
        <v>16</v>
      </c>
      <c r="M55" s="59" t="str">
        <f>IF(D55="○",B55,I55)</f>
        <v>NEXT</v>
      </c>
      <c r="N55" s="325"/>
      <c r="O55" s="236"/>
      <c r="P55" s="240"/>
    </row>
    <row r="56" spans="1:16">
      <c r="A56" s="29"/>
      <c r="B56" s="41"/>
      <c r="C56" s="42" t="s">
        <v>38</v>
      </c>
      <c r="D56" s="43"/>
      <c r="E56" s="44"/>
      <c r="F56" s="45"/>
      <c r="G56" s="46"/>
      <c r="H56" s="47"/>
      <c r="I56" s="41"/>
      <c r="J56" s="48" t="s">
        <v>318</v>
      </c>
      <c r="K56" s="73"/>
      <c r="L56" s="40" t="s">
        <v>17</v>
      </c>
      <c r="M56" s="382" t="str">
        <f>IF(D55="○",I55,B55)</f>
        <v>洋光台ＢＣ</v>
      </c>
      <c r="N56" s="326" t="s">
        <v>216</v>
      </c>
      <c r="O56" s="236"/>
      <c r="P56" s="239"/>
    </row>
    <row r="57" spans="1:16">
      <c r="A57" s="29"/>
      <c r="B57" s="7" t="s">
        <v>314</v>
      </c>
      <c r="C57" s="7"/>
      <c r="D57" s="15" t="str">
        <f t="shared" ref="D57" si="37">IF(E57&gt;G57,"○","×")</f>
        <v>○</v>
      </c>
      <c r="E57" s="22">
        <v>4</v>
      </c>
      <c r="F57" s="23" t="s">
        <v>265</v>
      </c>
      <c r="G57" s="24">
        <v>3</v>
      </c>
      <c r="H57" s="16" t="str">
        <f t="shared" ref="H57" si="38">IF(G57&gt;E57,"○","×")</f>
        <v>×</v>
      </c>
      <c r="I57" s="33" t="s">
        <v>45</v>
      </c>
      <c r="J57" s="34"/>
      <c r="K57" s="73"/>
      <c r="L57" s="40" t="s">
        <v>18</v>
      </c>
      <c r="M57" s="59" t="str">
        <f>IF(D57="○",B57,I57)</f>
        <v>BCウェスト</v>
      </c>
      <c r="N57" s="325"/>
      <c r="O57" s="236"/>
      <c r="P57" s="240"/>
    </row>
    <row r="58" spans="1:16">
      <c r="A58" s="29"/>
      <c r="B58" s="41"/>
      <c r="C58" s="42" t="s">
        <v>30</v>
      </c>
      <c r="D58" s="43"/>
      <c r="E58" s="44"/>
      <c r="F58" s="45"/>
      <c r="G58" s="46"/>
      <c r="H58" s="47"/>
      <c r="I58" s="41"/>
      <c r="J58" s="48" t="s">
        <v>11</v>
      </c>
      <c r="K58" s="73"/>
      <c r="L58" s="40" t="s">
        <v>19</v>
      </c>
      <c r="M58" s="59" t="str">
        <f>IF(D57="○",I57,B57)</f>
        <v>大野会</v>
      </c>
      <c r="N58" s="325"/>
      <c r="O58" s="236"/>
      <c r="P58" s="239"/>
    </row>
    <row r="59" spans="1:16">
      <c r="A59" s="29"/>
      <c r="B59" s="8"/>
      <c r="C59" s="395" t="s">
        <v>266</v>
      </c>
      <c r="D59" s="396"/>
      <c r="E59" s="396"/>
      <c r="F59" s="396"/>
      <c r="G59" s="396"/>
      <c r="H59" s="396"/>
      <c r="I59" s="396"/>
      <c r="J59" s="36"/>
      <c r="K59" s="73"/>
      <c r="L59" s="37"/>
      <c r="M59" s="60"/>
      <c r="N59" s="327"/>
      <c r="O59" s="237"/>
      <c r="P59" s="239"/>
    </row>
    <row r="60" spans="1:16">
      <c r="A60" s="28" t="s">
        <v>26</v>
      </c>
      <c r="B60" s="31" t="s">
        <v>271</v>
      </c>
      <c r="C60" s="6"/>
      <c r="D60" s="13" t="str">
        <f t="shared" ref="D60" si="39">IF(E60&gt;G60,"○","×")</f>
        <v>○</v>
      </c>
      <c r="E60" s="19">
        <v>4</v>
      </c>
      <c r="F60" s="20" t="s">
        <v>265</v>
      </c>
      <c r="G60" s="21">
        <v>0</v>
      </c>
      <c r="H60" s="14" t="str">
        <f t="shared" ref="H60" si="40">IF(G60&gt;E60,"○","×")</f>
        <v>×</v>
      </c>
      <c r="I60" s="31" t="s">
        <v>273</v>
      </c>
      <c r="J60" s="32"/>
      <c r="K60" s="73"/>
      <c r="L60" s="39" t="s">
        <v>12</v>
      </c>
      <c r="M60" s="58" t="str">
        <f>IF(D60="○",B60,I60)</f>
        <v>ビーキューブ</v>
      </c>
      <c r="N60" s="324"/>
      <c r="O60" s="235"/>
      <c r="P60" s="239"/>
    </row>
    <row r="61" spans="1:16">
      <c r="A61" s="29"/>
      <c r="B61" s="41"/>
      <c r="C61" s="42" t="s">
        <v>8</v>
      </c>
      <c r="D61" s="43"/>
      <c r="E61" s="44"/>
      <c r="F61" s="45"/>
      <c r="G61" s="46"/>
      <c r="H61" s="47"/>
      <c r="I61" s="41"/>
      <c r="J61" s="48" t="s">
        <v>8</v>
      </c>
      <c r="K61" s="73"/>
      <c r="L61" s="40" t="s">
        <v>13</v>
      </c>
      <c r="M61" s="59" t="str">
        <f>IF(D60="○",I60,B60)</f>
        <v>ヨコハマドンキーズ</v>
      </c>
      <c r="N61" s="325"/>
      <c r="O61" s="236"/>
      <c r="P61" s="239"/>
    </row>
    <row r="62" spans="1:16">
      <c r="A62" s="29"/>
      <c r="B62" s="7" t="s">
        <v>272</v>
      </c>
      <c r="C62" s="7"/>
      <c r="D62" s="15" t="str">
        <f t="shared" ref="D62" si="41">IF(E62&gt;G62,"○","×")</f>
        <v>○</v>
      </c>
      <c r="E62" s="22">
        <v>5</v>
      </c>
      <c r="F62" s="23" t="s">
        <v>265</v>
      </c>
      <c r="G62" s="24">
        <v>2</v>
      </c>
      <c r="H62" s="16" t="str">
        <f t="shared" ref="H62" si="42">IF(G62&gt;E62,"○","×")</f>
        <v>×</v>
      </c>
      <c r="I62" s="33" t="s">
        <v>264</v>
      </c>
      <c r="J62" s="34"/>
      <c r="K62" s="73"/>
      <c r="L62" s="40" t="s">
        <v>14</v>
      </c>
      <c r="M62" s="59" t="str">
        <f>IF(D62="○",B62,I62)</f>
        <v>ＴＢＣ</v>
      </c>
      <c r="N62" s="325"/>
      <c r="O62" s="236"/>
      <c r="P62" s="239"/>
    </row>
    <row r="63" spans="1:16">
      <c r="A63" s="29"/>
      <c r="B63" s="7"/>
      <c r="C63" s="7" t="s">
        <v>9</v>
      </c>
      <c r="D63" s="15"/>
      <c r="E63" s="22"/>
      <c r="F63" s="23"/>
      <c r="G63" s="24"/>
      <c r="H63" s="16"/>
      <c r="I63" s="33"/>
      <c r="J63" s="34" t="s">
        <v>9</v>
      </c>
      <c r="K63" s="73"/>
      <c r="L63" s="40" t="s">
        <v>15</v>
      </c>
      <c r="M63" s="382" t="str">
        <f>IF(D62="○",I62,B62)</f>
        <v>上酒林</v>
      </c>
      <c r="N63" s="325" t="s">
        <v>215</v>
      </c>
      <c r="O63" s="236"/>
      <c r="P63" s="239"/>
    </row>
    <row r="64" spans="1:16">
      <c r="A64" s="29"/>
      <c r="B64" s="49" t="s">
        <v>331</v>
      </c>
      <c r="C64" s="50"/>
      <c r="D64" s="51" t="str">
        <f t="shared" ref="D64" si="43">IF(E64&gt;G64,"○","×")</f>
        <v>×</v>
      </c>
      <c r="E64" s="52">
        <v>2</v>
      </c>
      <c r="F64" s="53" t="s">
        <v>274</v>
      </c>
      <c r="G64" s="54">
        <v>5</v>
      </c>
      <c r="H64" s="55" t="str">
        <f t="shared" ref="H64" si="44">IF(G64&gt;E64,"○","×")</f>
        <v>○</v>
      </c>
      <c r="I64" s="49" t="s">
        <v>116</v>
      </c>
      <c r="J64" s="56"/>
      <c r="K64" s="73"/>
      <c r="L64" s="40" t="s">
        <v>16</v>
      </c>
      <c r="M64" s="59" t="str">
        <f>IF(D64="○",B64,I64)</f>
        <v>社会人土曜クラブ</v>
      </c>
      <c r="N64" s="325"/>
      <c r="O64" s="236"/>
      <c r="P64" s="239"/>
    </row>
    <row r="65" spans="1:16">
      <c r="A65" s="29"/>
      <c r="B65" s="41"/>
      <c r="C65" s="42" t="s">
        <v>10</v>
      </c>
      <c r="D65" s="43"/>
      <c r="E65" s="44"/>
      <c r="F65" s="45"/>
      <c r="G65" s="46"/>
      <c r="H65" s="47"/>
      <c r="I65" s="41"/>
      <c r="J65" s="48" t="s">
        <v>10</v>
      </c>
      <c r="K65" s="73"/>
      <c r="L65" s="40" t="s">
        <v>17</v>
      </c>
      <c r="M65" s="382" t="str">
        <f>IF(D64="○",I64,B64)</f>
        <v>ガイアバドミントンクラブ</v>
      </c>
      <c r="N65" s="326" t="s">
        <v>216</v>
      </c>
      <c r="O65" s="236"/>
      <c r="P65" s="239"/>
    </row>
    <row r="66" spans="1:16">
      <c r="A66" s="29"/>
      <c r="B66" s="7" t="s">
        <v>332</v>
      </c>
      <c r="C66" s="7"/>
      <c r="D66" s="15" t="str">
        <f t="shared" ref="D66" si="45">IF(E66&gt;G66,"○","×")</f>
        <v>×</v>
      </c>
      <c r="E66" s="22">
        <v>0</v>
      </c>
      <c r="F66" s="23" t="s">
        <v>274</v>
      </c>
      <c r="G66" s="24">
        <v>4</v>
      </c>
      <c r="H66" s="16" t="str">
        <f t="shared" ref="H66" si="46">IF(G66&gt;E66,"○","×")</f>
        <v>○</v>
      </c>
      <c r="I66" s="33" t="s">
        <v>270</v>
      </c>
      <c r="J66" s="34"/>
      <c r="K66" s="73"/>
      <c r="L66" s="40" t="s">
        <v>18</v>
      </c>
      <c r="M66" s="59" t="str">
        <f>IF(D66="○",B66,I66)</f>
        <v>Shuttle Friends</v>
      </c>
      <c r="N66" s="325"/>
      <c r="O66" s="236"/>
      <c r="P66" s="240"/>
    </row>
    <row r="67" spans="1:16">
      <c r="A67" s="29"/>
      <c r="B67" s="41"/>
      <c r="C67" s="42" t="s">
        <v>11</v>
      </c>
      <c r="D67" s="43"/>
      <c r="E67" s="44"/>
      <c r="F67" s="45"/>
      <c r="G67" s="46"/>
      <c r="H67" s="47"/>
      <c r="I67" s="41"/>
      <c r="J67" s="48" t="s">
        <v>11</v>
      </c>
      <c r="K67" s="73"/>
      <c r="L67" s="40" t="s">
        <v>19</v>
      </c>
      <c r="M67" s="59" t="str">
        <f>IF(D66="○",I66,B66)</f>
        <v>ウィングス</v>
      </c>
      <c r="N67" s="325"/>
      <c r="O67" s="236"/>
      <c r="P67" s="239"/>
    </row>
    <row r="68" spans="1:16">
      <c r="A68" s="30"/>
      <c r="B68" s="8"/>
      <c r="C68" s="395" t="s">
        <v>266</v>
      </c>
      <c r="D68" s="396"/>
      <c r="E68" s="396"/>
      <c r="F68" s="396"/>
      <c r="G68" s="396"/>
      <c r="H68" s="396"/>
      <c r="I68" s="396"/>
      <c r="J68" s="36"/>
      <c r="K68" s="73"/>
      <c r="L68" s="37"/>
      <c r="M68" s="60"/>
      <c r="N68" s="327"/>
      <c r="O68" s="237"/>
      <c r="P68" s="239"/>
    </row>
    <row r="69" spans="1:16">
      <c r="A69" s="29" t="s">
        <v>27</v>
      </c>
      <c r="B69" s="31" t="s">
        <v>390</v>
      </c>
      <c r="C69" s="6"/>
      <c r="D69" s="13" t="str">
        <f t="shared" ref="D69" si="47">IF(E69&gt;G69,"○","×")</f>
        <v>×</v>
      </c>
      <c r="E69" s="19">
        <v>2</v>
      </c>
      <c r="F69" s="20" t="s">
        <v>274</v>
      </c>
      <c r="G69" s="21">
        <v>5</v>
      </c>
      <c r="H69" s="14" t="str">
        <f t="shared" ref="H69" si="48">IF(G69&gt;E69,"○","×")</f>
        <v>○</v>
      </c>
      <c r="I69" s="31" t="s">
        <v>394</v>
      </c>
      <c r="J69" s="32"/>
      <c r="K69" s="73"/>
      <c r="L69" s="39" t="s">
        <v>12</v>
      </c>
      <c r="M69" s="58" t="str">
        <f>IF(D69="○",B69,I69)</f>
        <v>や組</v>
      </c>
      <c r="N69" s="324"/>
      <c r="O69" s="235"/>
      <c r="P69" s="239"/>
    </row>
    <row r="70" spans="1:16">
      <c r="A70" s="29"/>
      <c r="B70" s="41"/>
      <c r="C70" s="42" t="s">
        <v>379</v>
      </c>
      <c r="D70" s="43"/>
      <c r="E70" s="44"/>
      <c r="F70" s="45"/>
      <c r="G70" s="46"/>
      <c r="H70" s="47"/>
      <c r="I70" s="41"/>
      <c r="J70" s="48" t="s">
        <v>379</v>
      </c>
      <c r="K70" s="73"/>
      <c r="L70" s="40" t="s">
        <v>13</v>
      </c>
      <c r="M70" s="59" t="str">
        <f>IF(D69="○",I69,B69)</f>
        <v>ROBINS</v>
      </c>
      <c r="N70" s="325"/>
      <c r="O70" s="236"/>
      <c r="P70" s="239"/>
    </row>
    <row r="71" spans="1:16">
      <c r="A71" s="29"/>
      <c r="B71" s="7" t="s">
        <v>391</v>
      </c>
      <c r="C71" s="7"/>
      <c r="D71" s="15" t="str">
        <f t="shared" ref="D71" si="49">IF(E71&gt;G71,"○","×")</f>
        <v>○</v>
      </c>
      <c r="E71" s="22">
        <v>5</v>
      </c>
      <c r="F71" s="23" t="s">
        <v>275</v>
      </c>
      <c r="G71" s="24">
        <v>2</v>
      </c>
      <c r="H71" s="16" t="str">
        <f t="shared" ref="H71" si="50">IF(G71&gt;E71,"○","×")</f>
        <v>×</v>
      </c>
      <c r="I71" s="33" t="s">
        <v>395</v>
      </c>
      <c r="J71" s="34"/>
      <c r="K71" s="73"/>
      <c r="L71" s="40" t="s">
        <v>14</v>
      </c>
      <c r="M71" s="59" t="str">
        <f>IF(D71="○",B71,I71)</f>
        <v>Amigo</v>
      </c>
      <c r="N71" s="325"/>
      <c r="O71" s="236"/>
      <c r="P71" s="239"/>
    </row>
    <row r="72" spans="1:16">
      <c r="A72" s="29"/>
      <c r="B72" s="7"/>
      <c r="C72" s="7" t="s">
        <v>381</v>
      </c>
      <c r="D72" s="15"/>
      <c r="E72" s="22"/>
      <c r="F72" s="23"/>
      <c r="G72" s="24"/>
      <c r="H72" s="16"/>
      <c r="I72" s="33"/>
      <c r="J72" s="34" t="s">
        <v>381</v>
      </c>
      <c r="K72" s="73"/>
      <c r="L72" s="40" t="s">
        <v>15</v>
      </c>
      <c r="M72" s="382" t="str">
        <f>IF(D71="○",I71,B71)</f>
        <v>まっしぐら</v>
      </c>
      <c r="N72" s="325" t="s">
        <v>215</v>
      </c>
      <c r="O72" s="236"/>
      <c r="P72" s="239"/>
    </row>
    <row r="73" spans="1:16">
      <c r="A73" s="29"/>
      <c r="B73" s="49" t="s">
        <v>392</v>
      </c>
      <c r="C73" s="50"/>
      <c r="D73" s="51" t="str">
        <f t="shared" ref="D73" si="51">IF(E73&gt;G73,"○","×")</f>
        <v>×</v>
      </c>
      <c r="E73" s="52">
        <v>2</v>
      </c>
      <c r="F73" s="53" t="s">
        <v>275</v>
      </c>
      <c r="G73" s="54">
        <v>5</v>
      </c>
      <c r="H73" s="55" t="str">
        <f t="shared" ref="H73" si="52">IF(G73&gt;E73,"○","×")</f>
        <v>○</v>
      </c>
      <c r="I73" s="49" t="s">
        <v>396</v>
      </c>
      <c r="J73" s="56"/>
      <c r="K73" s="73"/>
      <c r="L73" s="40" t="s">
        <v>16</v>
      </c>
      <c r="M73" s="59" t="str">
        <f>IF(D73="○",B73,I73)</f>
        <v>TURBAN SHELL</v>
      </c>
      <c r="N73" s="325"/>
      <c r="O73" s="236"/>
      <c r="P73" s="240"/>
    </row>
    <row r="74" spans="1:16">
      <c r="A74" s="29"/>
      <c r="B74" s="41"/>
      <c r="C74" s="42" t="s">
        <v>384</v>
      </c>
      <c r="D74" s="43"/>
      <c r="E74" s="44"/>
      <c r="F74" s="45"/>
      <c r="G74" s="46"/>
      <c r="H74" s="47"/>
      <c r="I74" s="41"/>
      <c r="J74" s="48" t="s">
        <v>384</v>
      </c>
      <c r="K74" s="73"/>
      <c r="L74" s="40" t="s">
        <v>17</v>
      </c>
      <c r="M74" s="382" t="str">
        <f>IF(D73="○",I73,B73)</f>
        <v>上菅田・新井ﾊﾞﾄﾞﾐﾝﾄﾝｸﾗﾌﾞ</v>
      </c>
      <c r="N74" s="326" t="s">
        <v>216</v>
      </c>
      <c r="O74" s="236"/>
      <c r="P74" s="239"/>
    </row>
    <row r="75" spans="1:16">
      <c r="A75" s="29"/>
      <c r="B75" s="7" t="s">
        <v>393</v>
      </c>
      <c r="C75" s="7"/>
      <c r="D75" s="15" t="str">
        <f t="shared" ref="D75" si="53">IF(E75&gt;G75,"○","×")</f>
        <v>○</v>
      </c>
      <c r="E75" s="22">
        <v>5</v>
      </c>
      <c r="F75" s="23" t="s">
        <v>275</v>
      </c>
      <c r="G75" s="24">
        <v>2</v>
      </c>
      <c r="H75" s="16" t="str">
        <f t="shared" ref="H75" si="54">IF(G75&gt;E75,"○","×")</f>
        <v>×</v>
      </c>
      <c r="I75" s="33" t="s">
        <v>397</v>
      </c>
      <c r="J75" s="34"/>
      <c r="K75" s="73"/>
      <c r="L75" s="40" t="s">
        <v>18</v>
      </c>
      <c r="M75" s="59" t="str">
        <f>IF(D75="○",B75,I75)</f>
        <v>潮崎会</v>
      </c>
      <c r="N75" s="325"/>
      <c r="O75" s="236"/>
      <c r="P75" s="239"/>
    </row>
    <row r="76" spans="1:16">
      <c r="A76" s="29"/>
      <c r="B76" s="41"/>
      <c r="C76" s="42" t="s">
        <v>385</v>
      </c>
      <c r="D76" s="43"/>
      <c r="E76" s="44"/>
      <c r="F76" s="45"/>
      <c r="G76" s="46"/>
      <c r="H76" s="47"/>
      <c r="I76" s="41"/>
      <c r="J76" s="48" t="s">
        <v>385</v>
      </c>
      <c r="K76" s="73"/>
      <c r="L76" s="40" t="s">
        <v>19</v>
      </c>
      <c r="M76" s="59" t="str">
        <f>IF(D75="○",I75,B75)</f>
        <v>EAGLES</v>
      </c>
      <c r="N76" s="325"/>
      <c r="O76" s="236"/>
      <c r="P76" s="240"/>
    </row>
    <row r="77" spans="1:16">
      <c r="A77" s="29"/>
      <c r="B77" s="8"/>
      <c r="C77" s="395"/>
      <c r="D77" s="396"/>
      <c r="E77" s="396"/>
      <c r="F77" s="396"/>
      <c r="G77" s="396"/>
      <c r="H77" s="396"/>
      <c r="I77" s="396"/>
      <c r="J77" s="36"/>
      <c r="K77" s="73"/>
      <c r="L77" s="37"/>
      <c r="M77" s="60"/>
      <c r="N77" s="327"/>
      <c r="O77" s="237"/>
      <c r="P77" s="239"/>
    </row>
    <row r="78" spans="1:16">
      <c r="A78" s="28" t="s">
        <v>7</v>
      </c>
      <c r="B78" s="31" t="s">
        <v>398</v>
      </c>
      <c r="C78" s="6"/>
      <c r="D78" s="13" t="str">
        <f t="shared" ref="D78" si="55">IF(E78&gt;G78,"○","×")</f>
        <v>×</v>
      </c>
      <c r="E78" s="19">
        <v>0</v>
      </c>
      <c r="F78" s="20" t="s">
        <v>275</v>
      </c>
      <c r="G78" s="21">
        <v>7</v>
      </c>
      <c r="H78" s="14" t="str">
        <f t="shared" ref="H78" si="56">IF(G78&gt;E78,"○","×")</f>
        <v>○</v>
      </c>
      <c r="I78" s="31" t="s">
        <v>402</v>
      </c>
      <c r="J78" s="32"/>
      <c r="K78" s="73"/>
      <c r="L78" s="39" t="s">
        <v>12</v>
      </c>
      <c r="M78" s="58" t="str">
        <f>IF(D78="○",B78,I78)</f>
        <v>NEBELHORN</v>
      </c>
      <c r="N78" s="324"/>
      <c r="O78" s="235"/>
      <c r="P78" s="239"/>
    </row>
    <row r="79" spans="1:16">
      <c r="A79" s="29"/>
      <c r="B79" s="41"/>
      <c r="C79" s="42" t="s">
        <v>379</v>
      </c>
      <c r="D79" s="43"/>
      <c r="E79" s="44"/>
      <c r="F79" s="45"/>
      <c r="G79" s="46"/>
      <c r="H79" s="47"/>
      <c r="I79" s="41"/>
      <c r="J79" s="48" t="s">
        <v>379</v>
      </c>
      <c r="K79" s="73"/>
      <c r="L79" s="40" t="s">
        <v>13</v>
      </c>
      <c r="M79" s="59" t="str">
        <f>IF(D78="○",I78,B78)</f>
        <v>鶴羽会</v>
      </c>
      <c r="N79" s="325"/>
      <c r="O79" s="236"/>
      <c r="P79" s="239"/>
    </row>
    <row r="80" spans="1:16">
      <c r="A80" s="29"/>
      <c r="B80" s="7" t="s">
        <v>399</v>
      </c>
      <c r="C80" s="7"/>
      <c r="D80" s="15" t="str">
        <f t="shared" ref="D80" si="57">IF(E80&gt;G80,"○","×")</f>
        <v>×</v>
      </c>
      <c r="E80" s="22">
        <v>3</v>
      </c>
      <c r="F80" s="23" t="s">
        <v>275</v>
      </c>
      <c r="G80" s="24">
        <v>4</v>
      </c>
      <c r="H80" s="16" t="str">
        <f t="shared" ref="H80" si="58">IF(G80&gt;E80,"○","×")</f>
        <v>○</v>
      </c>
      <c r="I80" s="33" t="s">
        <v>403</v>
      </c>
      <c r="J80" s="34"/>
      <c r="K80" s="73"/>
      <c r="L80" s="40" t="s">
        <v>14</v>
      </c>
      <c r="M80" s="59" t="str">
        <f>IF(D80="○",B80,I80)</f>
        <v>ＩＢＳ</v>
      </c>
      <c r="N80" s="325"/>
      <c r="O80" s="236"/>
      <c r="P80" s="239"/>
    </row>
    <row r="81" spans="1:16">
      <c r="A81" s="29"/>
      <c r="B81" s="7"/>
      <c r="C81" s="7" t="s">
        <v>381</v>
      </c>
      <c r="D81" s="15"/>
      <c r="E81" s="22"/>
      <c r="F81" s="23"/>
      <c r="G81" s="24"/>
      <c r="H81" s="16"/>
      <c r="I81" s="33"/>
      <c r="J81" s="34" t="s">
        <v>381</v>
      </c>
      <c r="K81" s="73"/>
      <c r="L81" s="40" t="s">
        <v>15</v>
      </c>
      <c r="M81" s="382" t="str">
        <f>IF(D80="○",I80,B80)</f>
        <v>チャレンジャー</v>
      </c>
      <c r="N81" s="325" t="s">
        <v>215</v>
      </c>
      <c r="O81" s="236"/>
      <c r="P81" s="239"/>
    </row>
    <row r="82" spans="1:16">
      <c r="A82" s="29"/>
      <c r="B82" s="49" t="s">
        <v>400</v>
      </c>
      <c r="C82" s="50"/>
      <c r="D82" s="51" t="str">
        <f t="shared" ref="D82" si="59">IF(E82&gt;G82,"○","×")</f>
        <v>○</v>
      </c>
      <c r="E82" s="52">
        <v>7</v>
      </c>
      <c r="F82" s="53" t="s">
        <v>275</v>
      </c>
      <c r="G82" s="54"/>
      <c r="H82" s="55" t="str">
        <f t="shared" ref="H82" si="60">IF(G82&gt;E82,"○","×")</f>
        <v>×</v>
      </c>
      <c r="I82" s="49" t="s">
        <v>404</v>
      </c>
      <c r="J82" s="56"/>
      <c r="K82" s="73"/>
      <c r="L82" s="40" t="s">
        <v>16</v>
      </c>
      <c r="M82" s="59" t="str">
        <f>IF(D82="○",B82,I82)</f>
        <v>戸塚あすなろ</v>
      </c>
      <c r="N82" s="325"/>
      <c r="O82" s="236"/>
      <c r="P82" s="239"/>
    </row>
    <row r="83" spans="1:16">
      <c r="A83" s="29"/>
      <c r="B83" s="41"/>
      <c r="C83" s="42" t="s">
        <v>384</v>
      </c>
      <c r="D83" s="43"/>
      <c r="E83" s="44"/>
      <c r="F83" s="45"/>
      <c r="G83" s="46" t="s">
        <v>406</v>
      </c>
      <c r="H83" s="47"/>
      <c r="I83" s="41"/>
      <c r="J83" s="48" t="s">
        <v>384</v>
      </c>
      <c r="K83" s="73"/>
      <c r="L83" s="40" t="s">
        <v>17</v>
      </c>
      <c r="M83" s="61" t="str">
        <f>IF(D82="○",I82,B82)</f>
        <v>トップバドミンンクラブ</v>
      </c>
      <c r="N83" s="325"/>
      <c r="O83" s="236" t="s">
        <v>407</v>
      </c>
      <c r="P83" s="239"/>
    </row>
    <row r="84" spans="1:16">
      <c r="A84" s="29"/>
      <c r="B84" s="7" t="s">
        <v>401</v>
      </c>
      <c r="C84" s="7"/>
      <c r="D84" s="15" t="str">
        <f t="shared" ref="D84" si="61">IF(E84&gt;G84,"○","×")</f>
        <v>×</v>
      </c>
      <c r="E84" s="22">
        <v>2</v>
      </c>
      <c r="F84" s="23" t="s">
        <v>275</v>
      </c>
      <c r="G84" s="24">
        <v>5</v>
      </c>
      <c r="H84" s="16" t="str">
        <f t="shared" ref="H84" si="62">IF(G84&gt;E84,"○","×")</f>
        <v>○</v>
      </c>
      <c r="I84" s="33" t="s">
        <v>405</v>
      </c>
      <c r="J84" s="34"/>
      <c r="K84" s="73"/>
      <c r="L84" s="40" t="s">
        <v>18</v>
      </c>
      <c r="M84" s="59" t="str">
        <f>IF(D84="○",B84,I84)</f>
        <v>スピリタス</v>
      </c>
      <c r="N84" s="325"/>
      <c r="O84" s="236"/>
      <c r="P84" s="239"/>
    </row>
    <row r="85" spans="1:16">
      <c r="A85" s="29"/>
      <c r="B85" s="41"/>
      <c r="C85" s="42" t="s">
        <v>385</v>
      </c>
      <c r="D85" s="43"/>
      <c r="E85" s="44"/>
      <c r="F85" s="45"/>
      <c r="G85" s="46"/>
      <c r="H85" s="47"/>
      <c r="I85" s="41"/>
      <c r="J85" s="48" t="s">
        <v>385</v>
      </c>
      <c r="K85" s="73"/>
      <c r="L85" s="40" t="s">
        <v>19</v>
      </c>
      <c r="M85" s="382" t="str">
        <f>IF(D84="○",I84,B84)</f>
        <v>ガチンコCLUB</v>
      </c>
      <c r="N85" s="326" t="s">
        <v>216</v>
      </c>
      <c r="O85" s="236"/>
      <c r="P85" s="239"/>
    </row>
    <row r="86" spans="1:16" ht="14.25" thickBot="1">
      <c r="A86" s="30"/>
      <c r="B86" s="8"/>
      <c r="C86" s="395"/>
      <c r="D86" s="396"/>
      <c r="E86" s="396"/>
      <c r="F86" s="396"/>
      <c r="G86" s="396"/>
      <c r="H86" s="396"/>
      <c r="I86" s="396"/>
      <c r="J86" s="36"/>
      <c r="K86" s="73"/>
      <c r="L86" s="38"/>
      <c r="M86" s="62"/>
      <c r="N86" s="327"/>
      <c r="O86" s="237"/>
      <c r="P86" s="239"/>
    </row>
  </sheetData>
  <sheetProtection sheet="1" objects="1" scenarios="1" selectLockedCells="1"/>
  <mergeCells count="9">
    <mergeCell ref="C86:I86"/>
    <mergeCell ref="B5:C5"/>
    <mergeCell ref="I5:J5"/>
    <mergeCell ref="C32:I32"/>
    <mergeCell ref="C50:I50"/>
    <mergeCell ref="C77:I77"/>
    <mergeCell ref="C41:I41"/>
    <mergeCell ref="C59:I59"/>
    <mergeCell ref="C68:I68"/>
  </mergeCells>
  <phoneticPr fontId="1"/>
  <conditionalFormatting sqref="F6:F40 F42:F58 F60:F67 F69:F86">
    <cfRule type="containsText" dxfId="3" priority="4" operator="containsText" text="NG">
      <formula>NOT(ISERROR(SEARCH("NG",F6)))</formula>
    </cfRule>
  </conditionalFormatting>
  <conditionalFormatting sqref="F41">
    <cfRule type="containsText" dxfId="2" priority="3" operator="containsText" text="NG">
      <formula>NOT(ISERROR(SEARCH("NG",F41)))</formula>
    </cfRule>
  </conditionalFormatting>
  <conditionalFormatting sqref="F59">
    <cfRule type="containsText" dxfId="1" priority="2" operator="containsText" text="NG">
      <formula>NOT(ISERROR(SEARCH("NG",F59)))</formula>
    </cfRule>
  </conditionalFormatting>
  <conditionalFormatting sqref="F68">
    <cfRule type="containsText" dxfId="0" priority="1" operator="containsText" text="NG">
      <formula>NOT(ISERROR(SEARCH("NG",F68)))</formula>
    </cfRule>
  </conditionalFormatting>
  <printOptions horizontalCentered="1" verticalCentered="1"/>
  <pageMargins left="0.31496062992125984" right="0.11811023622047245" top="0.15748031496062992" bottom="0.15748031496062992" header="0.31496062992125984" footer="0.31496062992125984"/>
  <pageSetup paperSize="8" orientation="portrait" horizontalDpi="3600" verticalDpi="36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39"/>
  <sheetViews>
    <sheetView showGridLines="0" tabSelected="1" zoomScale="60" zoomScaleNormal="60" workbookViewId="0">
      <selection activeCell="F3" sqref="F3"/>
    </sheetView>
  </sheetViews>
  <sheetFormatPr defaultRowHeight="13.5"/>
  <cols>
    <col min="1" max="1" width="16.875" style="95" customWidth="1"/>
    <col min="2" max="2" width="15.875" style="95" customWidth="1"/>
    <col min="3" max="6" width="17.625" style="95" customWidth="1"/>
    <col min="7" max="8" width="14.625" style="95" customWidth="1"/>
    <col min="9" max="9" width="9" style="95"/>
    <col min="10" max="10" width="2.375" style="95" customWidth="1"/>
    <col min="11" max="11" width="16.875" style="95" customWidth="1"/>
    <col min="12" max="12" width="15.875" style="95" customWidth="1"/>
    <col min="13" max="16" width="17.625" style="95" customWidth="1"/>
    <col min="17" max="18" width="14.625" style="95" customWidth="1"/>
    <col min="19" max="256" width="9" style="95"/>
    <col min="257" max="257" width="16.875" style="95" customWidth="1"/>
    <col min="258" max="258" width="15.875" style="95" customWidth="1"/>
    <col min="259" max="262" width="17.625" style="95" customWidth="1"/>
    <col min="263" max="264" width="14.625" style="95" customWidth="1"/>
    <col min="265" max="265" width="9" style="95"/>
    <col min="266" max="266" width="2.375" style="95" customWidth="1"/>
    <col min="267" max="267" width="16.875" style="95" customWidth="1"/>
    <col min="268" max="268" width="15.875" style="95" customWidth="1"/>
    <col min="269" max="272" width="17.625" style="95" customWidth="1"/>
    <col min="273" max="274" width="14.625" style="95" customWidth="1"/>
    <col min="275" max="512" width="9" style="95"/>
    <col min="513" max="513" width="16.875" style="95" customWidth="1"/>
    <col min="514" max="514" width="15.875" style="95" customWidth="1"/>
    <col min="515" max="518" width="17.625" style="95" customWidth="1"/>
    <col min="519" max="520" width="14.625" style="95" customWidth="1"/>
    <col min="521" max="521" width="9" style="95"/>
    <col min="522" max="522" width="2.375" style="95" customWidth="1"/>
    <col min="523" max="523" width="16.875" style="95" customWidth="1"/>
    <col min="524" max="524" width="15.875" style="95" customWidth="1"/>
    <col min="525" max="528" width="17.625" style="95" customWidth="1"/>
    <col min="529" max="530" width="14.625" style="95" customWidth="1"/>
    <col min="531" max="768" width="9" style="95"/>
    <col min="769" max="769" width="16.875" style="95" customWidth="1"/>
    <col min="770" max="770" width="15.875" style="95" customWidth="1"/>
    <col min="771" max="774" width="17.625" style="95" customWidth="1"/>
    <col min="775" max="776" width="14.625" style="95" customWidth="1"/>
    <col min="777" max="777" width="9" style="95"/>
    <col min="778" max="778" width="2.375" style="95" customWidth="1"/>
    <col min="779" max="779" width="16.875" style="95" customWidth="1"/>
    <col min="780" max="780" width="15.875" style="95" customWidth="1"/>
    <col min="781" max="784" width="17.625" style="95" customWidth="1"/>
    <col min="785" max="786" width="14.625" style="95" customWidth="1"/>
    <col min="787" max="1024" width="9" style="95"/>
    <col min="1025" max="1025" width="16.875" style="95" customWidth="1"/>
    <col min="1026" max="1026" width="15.875" style="95" customWidth="1"/>
    <col min="1027" max="1030" width="17.625" style="95" customWidth="1"/>
    <col min="1031" max="1032" width="14.625" style="95" customWidth="1"/>
    <col min="1033" max="1033" width="9" style="95"/>
    <col min="1034" max="1034" width="2.375" style="95" customWidth="1"/>
    <col min="1035" max="1035" width="16.875" style="95" customWidth="1"/>
    <col min="1036" max="1036" width="15.875" style="95" customWidth="1"/>
    <col min="1037" max="1040" width="17.625" style="95" customWidth="1"/>
    <col min="1041" max="1042" width="14.625" style="95" customWidth="1"/>
    <col min="1043" max="1280" width="9" style="95"/>
    <col min="1281" max="1281" width="16.875" style="95" customWidth="1"/>
    <col min="1282" max="1282" width="15.875" style="95" customWidth="1"/>
    <col min="1283" max="1286" width="17.625" style="95" customWidth="1"/>
    <col min="1287" max="1288" width="14.625" style="95" customWidth="1"/>
    <col min="1289" max="1289" width="9" style="95"/>
    <col min="1290" max="1290" width="2.375" style="95" customWidth="1"/>
    <col min="1291" max="1291" width="16.875" style="95" customWidth="1"/>
    <col min="1292" max="1292" width="15.875" style="95" customWidth="1"/>
    <col min="1293" max="1296" width="17.625" style="95" customWidth="1"/>
    <col min="1297" max="1298" width="14.625" style="95" customWidth="1"/>
    <col min="1299" max="1536" width="9" style="95"/>
    <col min="1537" max="1537" width="16.875" style="95" customWidth="1"/>
    <col min="1538" max="1538" width="15.875" style="95" customWidth="1"/>
    <col min="1539" max="1542" width="17.625" style="95" customWidth="1"/>
    <col min="1543" max="1544" width="14.625" style="95" customWidth="1"/>
    <col min="1545" max="1545" width="9" style="95"/>
    <col min="1546" max="1546" width="2.375" style="95" customWidth="1"/>
    <col min="1547" max="1547" width="16.875" style="95" customWidth="1"/>
    <col min="1548" max="1548" width="15.875" style="95" customWidth="1"/>
    <col min="1549" max="1552" width="17.625" style="95" customWidth="1"/>
    <col min="1553" max="1554" width="14.625" style="95" customWidth="1"/>
    <col min="1555" max="1792" width="9" style="95"/>
    <col min="1793" max="1793" width="16.875" style="95" customWidth="1"/>
    <col min="1794" max="1794" width="15.875" style="95" customWidth="1"/>
    <col min="1795" max="1798" width="17.625" style="95" customWidth="1"/>
    <col min="1799" max="1800" width="14.625" style="95" customWidth="1"/>
    <col min="1801" max="1801" width="9" style="95"/>
    <col min="1802" max="1802" width="2.375" style="95" customWidth="1"/>
    <col min="1803" max="1803" width="16.875" style="95" customWidth="1"/>
    <col min="1804" max="1804" width="15.875" style="95" customWidth="1"/>
    <col min="1805" max="1808" width="17.625" style="95" customWidth="1"/>
    <col min="1809" max="1810" width="14.625" style="95" customWidth="1"/>
    <col min="1811" max="2048" width="9" style="95"/>
    <col min="2049" max="2049" width="16.875" style="95" customWidth="1"/>
    <col min="2050" max="2050" width="15.875" style="95" customWidth="1"/>
    <col min="2051" max="2054" width="17.625" style="95" customWidth="1"/>
    <col min="2055" max="2056" width="14.625" style="95" customWidth="1"/>
    <col min="2057" max="2057" width="9" style="95"/>
    <col min="2058" max="2058" width="2.375" style="95" customWidth="1"/>
    <col min="2059" max="2059" width="16.875" style="95" customWidth="1"/>
    <col min="2060" max="2060" width="15.875" style="95" customWidth="1"/>
    <col min="2061" max="2064" width="17.625" style="95" customWidth="1"/>
    <col min="2065" max="2066" width="14.625" style="95" customWidth="1"/>
    <col min="2067" max="2304" width="9" style="95"/>
    <col min="2305" max="2305" width="16.875" style="95" customWidth="1"/>
    <col min="2306" max="2306" width="15.875" style="95" customWidth="1"/>
    <col min="2307" max="2310" width="17.625" style="95" customWidth="1"/>
    <col min="2311" max="2312" width="14.625" style="95" customWidth="1"/>
    <col min="2313" max="2313" width="9" style="95"/>
    <col min="2314" max="2314" width="2.375" style="95" customWidth="1"/>
    <col min="2315" max="2315" width="16.875" style="95" customWidth="1"/>
    <col min="2316" max="2316" width="15.875" style="95" customWidth="1"/>
    <col min="2317" max="2320" width="17.625" style="95" customWidth="1"/>
    <col min="2321" max="2322" width="14.625" style="95" customWidth="1"/>
    <col min="2323" max="2560" width="9" style="95"/>
    <col min="2561" max="2561" width="16.875" style="95" customWidth="1"/>
    <col min="2562" max="2562" width="15.875" style="95" customWidth="1"/>
    <col min="2563" max="2566" width="17.625" style="95" customWidth="1"/>
    <col min="2567" max="2568" width="14.625" style="95" customWidth="1"/>
    <col min="2569" max="2569" width="9" style="95"/>
    <col min="2570" max="2570" width="2.375" style="95" customWidth="1"/>
    <col min="2571" max="2571" width="16.875" style="95" customWidth="1"/>
    <col min="2572" max="2572" width="15.875" style="95" customWidth="1"/>
    <col min="2573" max="2576" width="17.625" style="95" customWidth="1"/>
    <col min="2577" max="2578" width="14.625" style="95" customWidth="1"/>
    <col min="2579" max="2816" width="9" style="95"/>
    <col min="2817" max="2817" width="16.875" style="95" customWidth="1"/>
    <col min="2818" max="2818" width="15.875" style="95" customWidth="1"/>
    <col min="2819" max="2822" width="17.625" style="95" customWidth="1"/>
    <col min="2823" max="2824" width="14.625" style="95" customWidth="1"/>
    <col min="2825" max="2825" width="9" style="95"/>
    <col min="2826" max="2826" width="2.375" style="95" customWidth="1"/>
    <col min="2827" max="2827" width="16.875" style="95" customWidth="1"/>
    <col min="2828" max="2828" width="15.875" style="95" customWidth="1"/>
    <col min="2829" max="2832" width="17.625" style="95" customWidth="1"/>
    <col min="2833" max="2834" width="14.625" style="95" customWidth="1"/>
    <col min="2835" max="3072" width="9" style="95"/>
    <col min="3073" max="3073" width="16.875" style="95" customWidth="1"/>
    <col min="3074" max="3074" width="15.875" style="95" customWidth="1"/>
    <col min="3075" max="3078" width="17.625" style="95" customWidth="1"/>
    <col min="3079" max="3080" width="14.625" style="95" customWidth="1"/>
    <col min="3081" max="3081" width="9" style="95"/>
    <col min="3082" max="3082" width="2.375" style="95" customWidth="1"/>
    <col min="3083" max="3083" width="16.875" style="95" customWidth="1"/>
    <col min="3084" max="3084" width="15.875" style="95" customWidth="1"/>
    <col min="3085" max="3088" width="17.625" style="95" customWidth="1"/>
    <col min="3089" max="3090" width="14.625" style="95" customWidth="1"/>
    <col min="3091" max="3328" width="9" style="95"/>
    <col min="3329" max="3329" width="16.875" style="95" customWidth="1"/>
    <col min="3330" max="3330" width="15.875" style="95" customWidth="1"/>
    <col min="3331" max="3334" width="17.625" style="95" customWidth="1"/>
    <col min="3335" max="3336" width="14.625" style="95" customWidth="1"/>
    <col min="3337" max="3337" width="9" style="95"/>
    <col min="3338" max="3338" width="2.375" style="95" customWidth="1"/>
    <col min="3339" max="3339" width="16.875" style="95" customWidth="1"/>
    <col min="3340" max="3340" width="15.875" style="95" customWidth="1"/>
    <col min="3341" max="3344" width="17.625" style="95" customWidth="1"/>
    <col min="3345" max="3346" width="14.625" style="95" customWidth="1"/>
    <col min="3347" max="3584" width="9" style="95"/>
    <col min="3585" max="3585" width="16.875" style="95" customWidth="1"/>
    <col min="3586" max="3586" width="15.875" style="95" customWidth="1"/>
    <col min="3587" max="3590" width="17.625" style="95" customWidth="1"/>
    <col min="3591" max="3592" width="14.625" style="95" customWidth="1"/>
    <col min="3593" max="3593" width="9" style="95"/>
    <col min="3594" max="3594" width="2.375" style="95" customWidth="1"/>
    <col min="3595" max="3595" width="16.875" style="95" customWidth="1"/>
    <col min="3596" max="3596" width="15.875" style="95" customWidth="1"/>
    <col min="3597" max="3600" width="17.625" style="95" customWidth="1"/>
    <col min="3601" max="3602" width="14.625" style="95" customWidth="1"/>
    <col min="3603" max="3840" width="9" style="95"/>
    <col min="3841" max="3841" width="16.875" style="95" customWidth="1"/>
    <col min="3842" max="3842" width="15.875" style="95" customWidth="1"/>
    <col min="3843" max="3846" width="17.625" style="95" customWidth="1"/>
    <col min="3847" max="3848" width="14.625" style="95" customWidth="1"/>
    <col min="3849" max="3849" width="9" style="95"/>
    <col min="3850" max="3850" width="2.375" style="95" customWidth="1"/>
    <col min="3851" max="3851" width="16.875" style="95" customWidth="1"/>
    <col min="3852" max="3852" width="15.875" style="95" customWidth="1"/>
    <col min="3853" max="3856" width="17.625" style="95" customWidth="1"/>
    <col min="3857" max="3858" width="14.625" style="95" customWidth="1"/>
    <col min="3859" max="4096" width="9" style="95"/>
    <col min="4097" max="4097" width="16.875" style="95" customWidth="1"/>
    <col min="4098" max="4098" width="15.875" style="95" customWidth="1"/>
    <col min="4099" max="4102" width="17.625" style="95" customWidth="1"/>
    <col min="4103" max="4104" width="14.625" style="95" customWidth="1"/>
    <col min="4105" max="4105" width="9" style="95"/>
    <col min="4106" max="4106" width="2.375" style="95" customWidth="1"/>
    <col min="4107" max="4107" width="16.875" style="95" customWidth="1"/>
    <col min="4108" max="4108" width="15.875" style="95" customWidth="1"/>
    <col min="4109" max="4112" width="17.625" style="95" customWidth="1"/>
    <col min="4113" max="4114" width="14.625" style="95" customWidth="1"/>
    <col min="4115" max="4352" width="9" style="95"/>
    <col min="4353" max="4353" width="16.875" style="95" customWidth="1"/>
    <col min="4354" max="4354" width="15.875" style="95" customWidth="1"/>
    <col min="4355" max="4358" width="17.625" style="95" customWidth="1"/>
    <col min="4359" max="4360" width="14.625" style="95" customWidth="1"/>
    <col min="4361" max="4361" width="9" style="95"/>
    <col min="4362" max="4362" width="2.375" style="95" customWidth="1"/>
    <col min="4363" max="4363" width="16.875" style="95" customWidth="1"/>
    <col min="4364" max="4364" width="15.875" style="95" customWidth="1"/>
    <col min="4365" max="4368" width="17.625" style="95" customWidth="1"/>
    <col min="4369" max="4370" width="14.625" style="95" customWidth="1"/>
    <col min="4371" max="4608" width="9" style="95"/>
    <col min="4609" max="4609" width="16.875" style="95" customWidth="1"/>
    <col min="4610" max="4610" width="15.875" style="95" customWidth="1"/>
    <col min="4611" max="4614" width="17.625" style="95" customWidth="1"/>
    <col min="4615" max="4616" width="14.625" style="95" customWidth="1"/>
    <col min="4617" max="4617" width="9" style="95"/>
    <col min="4618" max="4618" width="2.375" style="95" customWidth="1"/>
    <col min="4619" max="4619" width="16.875" style="95" customWidth="1"/>
    <col min="4620" max="4620" width="15.875" style="95" customWidth="1"/>
    <col min="4621" max="4624" width="17.625" style="95" customWidth="1"/>
    <col min="4625" max="4626" width="14.625" style="95" customWidth="1"/>
    <col min="4627" max="4864" width="9" style="95"/>
    <col min="4865" max="4865" width="16.875" style="95" customWidth="1"/>
    <col min="4866" max="4866" width="15.875" style="95" customWidth="1"/>
    <col min="4867" max="4870" width="17.625" style="95" customWidth="1"/>
    <col min="4871" max="4872" width="14.625" style="95" customWidth="1"/>
    <col min="4873" max="4873" width="9" style="95"/>
    <col min="4874" max="4874" width="2.375" style="95" customWidth="1"/>
    <col min="4875" max="4875" width="16.875" style="95" customWidth="1"/>
    <col min="4876" max="4876" width="15.875" style="95" customWidth="1"/>
    <col min="4877" max="4880" width="17.625" style="95" customWidth="1"/>
    <col min="4881" max="4882" width="14.625" style="95" customWidth="1"/>
    <col min="4883" max="5120" width="9" style="95"/>
    <col min="5121" max="5121" width="16.875" style="95" customWidth="1"/>
    <col min="5122" max="5122" width="15.875" style="95" customWidth="1"/>
    <col min="5123" max="5126" width="17.625" style="95" customWidth="1"/>
    <col min="5127" max="5128" width="14.625" style="95" customWidth="1"/>
    <col min="5129" max="5129" width="9" style="95"/>
    <col min="5130" max="5130" width="2.375" style="95" customWidth="1"/>
    <col min="5131" max="5131" width="16.875" style="95" customWidth="1"/>
    <col min="5132" max="5132" width="15.875" style="95" customWidth="1"/>
    <col min="5133" max="5136" width="17.625" style="95" customWidth="1"/>
    <col min="5137" max="5138" width="14.625" style="95" customWidth="1"/>
    <col min="5139" max="5376" width="9" style="95"/>
    <col min="5377" max="5377" width="16.875" style="95" customWidth="1"/>
    <col min="5378" max="5378" width="15.875" style="95" customWidth="1"/>
    <col min="5379" max="5382" width="17.625" style="95" customWidth="1"/>
    <col min="5383" max="5384" width="14.625" style="95" customWidth="1"/>
    <col min="5385" max="5385" width="9" style="95"/>
    <col min="5386" max="5386" width="2.375" style="95" customWidth="1"/>
    <col min="5387" max="5387" width="16.875" style="95" customWidth="1"/>
    <col min="5388" max="5388" width="15.875" style="95" customWidth="1"/>
    <col min="5389" max="5392" width="17.625" style="95" customWidth="1"/>
    <col min="5393" max="5394" width="14.625" style="95" customWidth="1"/>
    <col min="5395" max="5632" width="9" style="95"/>
    <col min="5633" max="5633" width="16.875" style="95" customWidth="1"/>
    <col min="5634" max="5634" width="15.875" style="95" customWidth="1"/>
    <col min="5635" max="5638" width="17.625" style="95" customWidth="1"/>
    <col min="5639" max="5640" width="14.625" style="95" customWidth="1"/>
    <col min="5641" max="5641" width="9" style="95"/>
    <col min="5642" max="5642" width="2.375" style="95" customWidth="1"/>
    <col min="5643" max="5643" width="16.875" style="95" customWidth="1"/>
    <col min="5644" max="5644" width="15.875" style="95" customWidth="1"/>
    <col min="5645" max="5648" width="17.625" style="95" customWidth="1"/>
    <col min="5649" max="5650" width="14.625" style="95" customWidth="1"/>
    <col min="5651" max="5888" width="9" style="95"/>
    <col min="5889" max="5889" width="16.875" style="95" customWidth="1"/>
    <col min="5890" max="5890" width="15.875" style="95" customWidth="1"/>
    <col min="5891" max="5894" width="17.625" style="95" customWidth="1"/>
    <col min="5895" max="5896" width="14.625" style="95" customWidth="1"/>
    <col min="5897" max="5897" width="9" style="95"/>
    <col min="5898" max="5898" width="2.375" style="95" customWidth="1"/>
    <col min="5899" max="5899" width="16.875" style="95" customWidth="1"/>
    <col min="5900" max="5900" width="15.875" style="95" customWidth="1"/>
    <col min="5901" max="5904" width="17.625" style="95" customWidth="1"/>
    <col min="5905" max="5906" width="14.625" style="95" customWidth="1"/>
    <col min="5907" max="6144" width="9" style="95"/>
    <col min="6145" max="6145" width="16.875" style="95" customWidth="1"/>
    <col min="6146" max="6146" width="15.875" style="95" customWidth="1"/>
    <col min="6147" max="6150" width="17.625" style="95" customWidth="1"/>
    <col min="6151" max="6152" width="14.625" style="95" customWidth="1"/>
    <col min="6153" max="6153" width="9" style="95"/>
    <col min="6154" max="6154" width="2.375" style="95" customWidth="1"/>
    <col min="6155" max="6155" width="16.875" style="95" customWidth="1"/>
    <col min="6156" max="6156" width="15.875" style="95" customWidth="1"/>
    <col min="6157" max="6160" width="17.625" style="95" customWidth="1"/>
    <col min="6161" max="6162" width="14.625" style="95" customWidth="1"/>
    <col min="6163" max="6400" width="9" style="95"/>
    <col min="6401" max="6401" width="16.875" style="95" customWidth="1"/>
    <col min="6402" max="6402" width="15.875" style="95" customWidth="1"/>
    <col min="6403" max="6406" width="17.625" style="95" customWidth="1"/>
    <col min="6407" max="6408" width="14.625" style="95" customWidth="1"/>
    <col min="6409" max="6409" width="9" style="95"/>
    <col min="6410" max="6410" width="2.375" style="95" customWidth="1"/>
    <col min="6411" max="6411" width="16.875" style="95" customWidth="1"/>
    <col min="6412" max="6412" width="15.875" style="95" customWidth="1"/>
    <col min="6413" max="6416" width="17.625" style="95" customWidth="1"/>
    <col min="6417" max="6418" width="14.625" style="95" customWidth="1"/>
    <col min="6419" max="6656" width="9" style="95"/>
    <col min="6657" max="6657" width="16.875" style="95" customWidth="1"/>
    <col min="6658" max="6658" width="15.875" style="95" customWidth="1"/>
    <col min="6659" max="6662" width="17.625" style="95" customWidth="1"/>
    <col min="6663" max="6664" width="14.625" style="95" customWidth="1"/>
    <col min="6665" max="6665" width="9" style="95"/>
    <col min="6666" max="6666" width="2.375" style="95" customWidth="1"/>
    <col min="6667" max="6667" width="16.875" style="95" customWidth="1"/>
    <col min="6668" max="6668" width="15.875" style="95" customWidth="1"/>
    <col min="6669" max="6672" width="17.625" style="95" customWidth="1"/>
    <col min="6673" max="6674" width="14.625" style="95" customWidth="1"/>
    <col min="6675" max="6912" width="9" style="95"/>
    <col min="6913" max="6913" width="16.875" style="95" customWidth="1"/>
    <col min="6914" max="6914" width="15.875" style="95" customWidth="1"/>
    <col min="6915" max="6918" width="17.625" style="95" customWidth="1"/>
    <col min="6919" max="6920" width="14.625" style="95" customWidth="1"/>
    <col min="6921" max="6921" width="9" style="95"/>
    <col min="6922" max="6922" width="2.375" style="95" customWidth="1"/>
    <col min="6923" max="6923" width="16.875" style="95" customWidth="1"/>
    <col min="6924" max="6924" width="15.875" style="95" customWidth="1"/>
    <col min="6925" max="6928" width="17.625" style="95" customWidth="1"/>
    <col min="6929" max="6930" width="14.625" style="95" customWidth="1"/>
    <col min="6931" max="7168" width="9" style="95"/>
    <col min="7169" max="7169" width="16.875" style="95" customWidth="1"/>
    <col min="7170" max="7170" width="15.875" style="95" customWidth="1"/>
    <col min="7171" max="7174" width="17.625" style="95" customWidth="1"/>
    <col min="7175" max="7176" width="14.625" style="95" customWidth="1"/>
    <col min="7177" max="7177" width="9" style="95"/>
    <col min="7178" max="7178" width="2.375" style="95" customWidth="1"/>
    <col min="7179" max="7179" width="16.875" style="95" customWidth="1"/>
    <col min="7180" max="7180" width="15.875" style="95" customWidth="1"/>
    <col min="7181" max="7184" width="17.625" style="95" customWidth="1"/>
    <col min="7185" max="7186" width="14.625" style="95" customWidth="1"/>
    <col min="7187" max="7424" width="9" style="95"/>
    <col min="7425" max="7425" width="16.875" style="95" customWidth="1"/>
    <col min="7426" max="7426" width="15.875" style="95" customWidth="1"/>
    <col min="7427" max="7430" width="17.625" style="95" customWidth="1"/>
    <col min="7431" max="7432" width="14.625" style="95" customWidth="1"/>
    <col min="7433" max="7433" width="9" style="95"/>
    <col min="7434" max="7434" width="2.375" style="95" customWidth="1"/>
    <col min="7435" max="7435" width="16.875" style="95" customWidth="1"/>
    <col min="7436" max="7436" width="15.875" style="95" customWidth="1"/>
    <col min="7437" max="7440" width="17.625" style="95" customWidth="1"/>
    <col min="7441" max="7442" width="14.625" style="95" customWidth="1"/>
    <col min="7443" max="7680" width="9" style="95"/>
    <col min="7681" max="7681" width="16.875" style="95" customWidth="1"/>
    <col min="7682" max="7682" width="15.875" style="95" customWidth="1"/>
    <col min="7683" max="7686" width="17.625" style="95" customWidth="1"/>
    <col min="7687" max="7688" width="14.625" style="95" customWidth="1"/>
    <col min="7689" max="7689" width="9" style="95"/>
    <col min="7690" max="7690" width="2.375" style="95" customWidth="1"/>
    <col min="7691" max="7691" width="16.875" style="95" customWidth="1"/>
    <col min="7692" max="7692" width="15.875" style="95" customWidth="1"/>
    <col min="7693" max="7696" width="17.625" style="95" customWidth="1"/>
    <col min="7697" max="7698" width="14.625" style="95" customWidth="1"/>
    <col min="7699" max="7936" width="9" style="95"/>
    <col min="7937" max="7937" width="16.875" style="95" customWidth="1"/>
    <col min="7938" max="7938" width="15.875" style="95" customWidth="1"/>
    <col min="7939" max="7942" width="17.625" style="95" customWidth="1"/>
    <col min="7943" max="7944" width="14.625" style="95" customWidth="1"/>
    <col min="7945" max="7945" width="9" style="95"/>
    <col min="7946" max="7946" width="2.375" style="95" customWidth="1"/>
    <col min="7947" max="7947" width="16.875" style="95" customWidth="1"/>
    <col min="7948" max="7948" width="15.875" style="95" customWidth="1"/>
    <col min="7949" max="7952" width="17.625" style="95" customWidth="1"/>
    <col min="7953" max="7954" width="14.625" style="95" customWidth="1"/>
    <col min="7955" max="8192" width="9" style="95"/>
    <col min="8193" max="8193" width="16.875" style="95" customWidth="1"/>
    <col min="8194" max="8194" width="15.875" style="95" customWidth="1"/>
    <col min="8195" max="8198" width="17.625" style="95" customWidth="1"/>
    <col min="8199" max="8200" width="14.625" style="95" customWidth="1"/>
    <col min="8201" max="8201" width="9" style="95"/>
    <col min="8202" max="8202" width="2.375" style="95" customWidth="1"/>
    <col min="8203" max="8203" width="16.875" style="95" customWidth="1"/>
    <col min="8204" max="8204" width="15.875" style="95" customWidth="1"/>
    <col min="8205" max="8208" width="17.625" style="95" customWidth="1"/>
    <col min="8209" max="8210" width="14.625" style="95" customWidth="1"/>
    <col min="8211" max="8448" width="9" style="95"/>
    <col min="8449" max="8449" width="16.875" style="95" customWidth="1"/>
    <col min="8450" max="8450" width="15.875" style="95" customWidth="1"/>
    <col min="8451" max="8454" width="17.625" style="95" customWidth="1"/>
    <col min="8455" max="8456" width="14.625" style="95" customWidth="1"/>
    <col min="8457" max="8457" width="9" style="95"/>
    <col min="8458" max="8458" width="2.375" style="95" customWidth="1"/>
    <col min="8459" max="8459" width="16.875" style="95" customWidth="1"/>
    <col min="8460" max="8460" width="15.875" style="95" customWidth="1"/>
    <col min="8461" max="8464" width="17.625" style="95" customWidth="1"/>
    <col min="8465" max="8466" width="14.625" style="95" customWidth="1"/>
    <col min="8467" max="8704" width="9" style="95"/>
    <col min="8705" max="8705" width="16.875" style="95" customWidth="1"/>
    <col min="8706" max="8706" width="15.875" style="95" customWidth="1"/>
    <col min="8707" max="8710" width="17.625" style="95" customWidth="1"/>
    <col min="8711" max="8712" width="14.625" style="95" customWidth="1"/>
    <col min="8713" max="8713" width="9" style="95"/>
    <col min="8714" max="8714" width="2.375" style="95" customWidth="1"/>
    <col min="8715" max="8715" width="16.875" style="95" customWidth="1"/>
    <col min="8716" max="8716" width="15.875" style="95" customWidth="1"/>
    <col min="8717" max="8720" width="17.625" style="95" customWidth="1"/>
    <col min="8721" max="8722" width="14.625" style="95" customWidth="1"/>
    <col min="8723" max="8960" width="9" style="95"/>
    <col min="8961" max="8961" width="16.875" style="95" customWidth="1"/>
    <col min="8962" max="8962" width="15.875" style="95" customWidth="1"/>
    <col min="8963" max="8966" width="17.625" style="95" customWidth="1"/>
    <col min="8967" max="8968" width="14.625" style="95" customWidth="1"/>
    <col min="8969" max="8969" width="9" style="95"/>
    <col min="8970" max="8970" width="2.375" style="95" customWidth="1"/>
    <col min="8971" max="8971" width="16.875" style="95" customWidth="1"/>
    <col min="8972" max="8972" width="15.875" style="95" customWidth="1"/>
    <col min="8973" max="8976" width="17.625" style="95" customWidth="1"/>
    <col min="8977" max="8978" width="14.625" style="95" customWidth="1"/>
    <col min="8979" max="9216" width="9" style="95"/>
    <col min="9217" max="9217" width="16.875" style="95" customWidth="1"/>
    <col min="9218" max="9218" width="15.875" style="95" customWidth="1"/>
    <col min="9219" max="9222" width="17.625" style="95" customWidth="1"/>
    <col min="9223" max="9224" width="14.625" style="95" customWidth="1"/>
    <col min="9225" max="9225" width="9" style="95"/>
    <col min="9226" max="9226" width="2.375" style="95" customWidth="1"/>
    <col min="9227" max="9227" width="16.875" style="95" customWidth="1"/>
    <col min="9228" max="9228" width="15.875" style="95" customWidth="1"/>
    <col min="9229" max="9232" width="17.625" style="95" customWidth="1"/>
    <col min="9233" max="9234" width="14.625" style="95" customWidth="1"/>
    <col min="9235" max="9472" width="9" style="95"/>
    <col min="9473" max="9473" width="16.875" style="95" customWidth="1"/>
    <col min="9474" max="9474" width="15.875" style="95" customWidth="1"/>
    <col min="9475" max="9478" width="17.625" style="95" customWidth="1"/>
    <col min="9479" max="9480" width="14.625" style="95" customWidth="1"/>
    <col min="9481" max="9481" width="9" style="95"/>
    <col min="9482" max="9482" width="2.375" style="95" customWidth="1"/>
    <col min="9483" max="9483" width="16.875" style="95" customWidth="1"/>
    <col min="9484" max="9484" width="15.875" style="95" customWidth="1"/>
    <col min="9485" max="9488" width="17.625" style="95" customWidth="1"/>
    <col min="9489" max="9490" width="14.625" style="95" customWidth="1"/>
    <col min="9491" max="9728" width="9" style="95"/>
    <col min="9729" max="9729" width="16.875" style="95" customWidth="1"/>
    <col min="9730" max="9730" width="15.875" style="95" customWidth="1"/>
    <col min="9731" max="9734" width="17.625" style="95" customWidth="1"/>
    <col min="9735" max="9736" width="14.625" style="95" customWidth="1"/>
    <col min="9737" max="9737" width="9" style="95"/>
    <col min="9738" max="9738" width="2.375" style="95" customWidth="1"/>
    <col min="9739" max="9739" width="16.875" style="95" customWidth="1"/>
    <col min="9740" max="9740" width="15.875" style="95" customWidth="1"/>
    <col min="9741" max="9744" width="17.625" style="95" customWidth="1"/>
    <col min="9745" max="9746" width="14.625" style="95" customWidth="1"/>
    <col min="9747" max="9984" width="9" style="95"/>
    <col min="9985" max="9985" width="16.875" style="95" customWidth="1"/>
    <col min="9986" max="9986" width="15.875" style="95" customWidth="1"/>
    <col min="9987" max="9990" width="17.625" style="95" customWidth="1"/>
    <col min="9991" max="9992" width="14.625" style="95" customWidth="1"/>
    <col min="9993" max="9993" width="9" style="95"/>
    <col min="9994" max="9994" width="2.375" style="95" customWidth="1"/>
    <col min="9995" max="9995" width="16.875" style="95" customWidth="1"/>
    <col min="9996" max="9996" width="15.875" style="95" customWidth="1"/>
    <col min="9997" max="10000" width="17.625" style="95" customWidth="1"/>
    <col min="10001" max="10002" width="14.625" style="95" customWidth="1"/>
    <col min="10003" max="10240" width="9" style="95"/>
    <col min="10241" max="10241" width="16.875" style="95" customWidth="1"/>
    <col min="10242" max="10242" width="15.875" style="95" customWidth="1"/>
    <col min="10243" max="10246" width="17.625" style="95" customWidth="1"/>
    <col min="10247" max="10248" width="14.625" style="95" customWidth="1"/>
    <col min="10249" max="10249" width="9" style="95"/>
    <col min="10250" max="10250" width="2.375" style="95" customWidth="1"/>
    <col min="10251" max="10251" width="16.875" style="95" customWidth="1"/>
    <col min="10252" max="10252" width="15.875" style="95" customWidth="1"/>
    <col min="10253" max="10256" width="17.625" style="95" customWidth="1"/>
    <col min="10257" max="10258" width="14.625" style="95" customWidth="1"/>
    <col min="10259" max="10496" width="9" style="95"/>
    <col min="10497" max="10497" width="16.875" style="95" customWidth="1"/>
    <col min="10498" max="10498" width="15.875" style="95" customWidth="1"/>
    <col min="10499" max="10502" width="17.625" style="95" customWidth="1"/>
    <col min="10503" max="10504" width="14.625" style="95" customWidth="1"/>
    <col min="10505" max="10505" width="9" style="95"/>
    <col min="10506" max="10506" width="2.375" style="95" customWidth="1"/>
    <col min="10507" max="10507" width="16.875" style="95" customWidth="1"/>
    <col min="10508" max="10508" width="15.875" style="95" customWidth="1"/>
    <col min="10509" max="10512" width="17.625" style="95" customWidth="1"/>
    <col min="10513" max="10514" width="14.625" style="95" customWidth="1"/>
    <col min="10515" max="10752" width="9" style="95"/>
    <col min="10753" max="10753" width="16.875" style="95" customWidth="1"/>
    <col min="10754" max="10754" width="15.875" style="95" customWidth="1"/>
    <col min="10755" max="10758" width="17.625" style="95" customWidth="1"/>
    <col min="10759" max="10760" width="14.625" style="95" customWidth="1"/>
    <col min="10761" max="10761" width="9" style="95"/>
    <col min="10762" max="10762" width="2.375" style="95" customWidth="1"/>
    <col min="10763" max="10763" width="16.875" style="95" customWidth="1"/>
    <col min="10764" max="10764" width="15.875" style="95" customWidth="1"/>
    <col min="10765" max="10768" width="17.625" style="95" customWidth="1"/>
    <col min="10769" max="10770" width="14.625" style="95" customWidth="1"/>
    <col min="10771" max="11008" width="9" style="95"/>
    <col min="11009" max="11009" width="16.875" style="95" customWidth="1"/>
    <col min="11010" max="11010" width="15.875" style="95" customWidth="1"/>
    <col min="11011" max="11014" width="17.625" style="95" customWidth="1"/>
    <col min="11015" max="11016" width="14.625" style="95" customWidth="1"/>
    <col min="11017" max="11017" width="9" style="95"/>
    <col min="11018" max="11018" width="2.375" style="95" customWidth="1"/>
    <col min="11019" max="11019" width="16.875" style="95" customWidth="1"/>
    <col min="11020" max="11020" width="15.875" style="95" customWidth="1"/>
    <col min="11021" max="11024" width="17.625" style="95" customWidth="1"/>
    <col min="11025" max="11026" width="14.625" style="95" customWidth="1"/>
    <col min="11027" max="11264" width="9" style="95"/>
    <col min="11265" max="11265" width="16.875" style="95" customWidth="1"/>
    <col min="11266" max="11266" width="15.875" style="95" customWidth="1"/>
    <col min="11267" max="11270" width="17.625" style="95" customWidth="1"/>
    <col min="11271" max="11272" width="14.625" style="95" customWidth="1"/>
    <col min="11273" max="11273" width="9" style="95"/>
    <col min="11274" max="11274" width="2.375" style="95" customWidth="1"/>
    <col min="11275" max="11275" width="16.875" style="95" customWidth="1"/>
    <col min="11276" max="11276" width="15.875" style="95" customWidth="1"/>
    <col min="11277" max="11280" width="17.625" style="95" customWidth="1"/>
    <col min="11281" max="11282" width="14.625" style="95" customWidth="1"/>
    <col min="11283" max="11520" width="9" style="95"/>
    <col min="11521" max="11521" width="16.875" style="95" customWidth="1"/>
    <col min="11522" max="11522" width="15.875" style="95" customWidth="1"/>
    <col min="11523" max="11526" width="17.625" style="95" customWidth="1"/>
    <col min="11527" max="11528" width="14.625" style="95" customWidth="1"/>
    <col min="11529" max="11529" width="9" style="95"/>
    <col min="11530" max="11530" width="2.375" style="95" customWidth="1"/>
    <col min="11531" max="11531" width="16.875" style="95" customWidth="1"/>
    <col min="11532" max="11532" width="15.875" style="95" customWidth="1"/>
    <col min="11533" max="11536" width="17.625" style="95" customWidth="1"/>
    <col min="11537" max="11538" width="14.625" style="95" customWidth="1"/>
    <col min="11539" max="11776" width="9" style="95"/>
    <col min="11777" max="11777" width="16.875" style="95" customWidth="1"/>
    <col min="11778" max="11778" width="15.875" style="95" customWidth="1"/>
    <col min="11779" max="11782" width="17.625" style="95" customWidth="1"/>
    <col min="11783" max="11784" width="14.625" style="95" customWidth="1"/>
    <col min="11785" max="11785" width="9" style="95"/>
    <col min="11786" max="11786" width="2.375" style="95" customWidth="1"/>
    <col min="11787" max="11787" width="16.875" style="95" customWidth="1"/>
    <col min="11788" max="11788" width="15.875" style="95" customWidth="1"/>
    <col min="11789" max="11792" width="17.625" style="95" customWidth="1"/>
    <col min="11793" max="11794" width="14.625" style="95" customWidth="1"/>
    <col min="11795" max="12032" width="9" style="95"/>
    <col min="12033" max="12033" width="16.875" style="95" customWidth="1"/>
    <col min="12034" max="12034" width="15.875" style="95" customWidth="1"/>
    <col min="12035" max="12038" width="17.625" style="95" customWidth="1"/>
    <col min="12039" max="12040" width="14.625" style="95" customWidth="1"/>
    <col min="12041" max="12041" width="9" style="95"/>
    <col min="12042" max="12042" width="2.375" style="95" customWidth="1"/>
    <col min="12043" max="12043" width="16.875" style="95" customWidth="1"/>
    <col min="12044" max="12044" width="15.875" style="95" customWidth="1"/>
    <col min="12045" max="12048" width="17.625" style="95" customWidth="1"/>
    <col min="12049" max="12050" width="14.625" style="95" customWidth="1"/>
    <col min="12051" max="12288" width="9" style="95"/>
    <col min="12289" max="12289" width="16.875" style="95" customWidth="1"/>
    <col min="12290" max="12290" width="15.875" style="95" customWidth="1"/>
    <col min="12291" max="12294" width="17.625" style="95" customWidth="1"/>
    <col min="12295" max="12296" width="14.625" style="95" customWidth="1"/>
    <col min="12297" max="12297" width="9" style="95"/>
    <col min="12298" max="12298" width="2.375" style="95" customWidth="1"/>
    <col min="12299" max="12299" width="16.875" style="95" customWidth="1"/>
    <col min="12300" max="12300" width="15.875" style="95" customWidth="1"/>
    <col min="12301" max="12304" width="17.625" style="95" customWidth="1"/>
    <col min="12305" max="12306" width="14.625" style="95" customWidth="1"/>
    <col min="12307" max="12544" width="9" style="95"/>
    <col min="12545" max="12545" width="16.875" style="95" customWidth="1"/>
    <col min="12546" max="12546" width="15.875" style="95" customWidth="1"/>
    <col min="12547" max="12550" width="17.625" style="95" customWidth="1"/>
    <col min="12551" max="12552" width="14.625" style="95" customWidth="1"/>
    <col min="12553" max="12553" width="9" style="95"/>
    <col min="12554" max="12554" width="2.375" style="95" customWidth="1"/>
    <col min="12555" max="12555" width="16.875" style="95" customWidth="1"/>
    <col min="12556" max="12556" width="15.875" style="95" customWidth="1"/>
    <col min="12557" max="12560" width="17.625" style="95" customWidth="1"/>
    <col min="12561" max="12562" width="14.625" style="95" customWidth="1"/>
    <col min="12563" max="12800" width="9" style="95"/>
    <col min="12801" max="12801" width="16.875" style="95" customWidth="1"/>
    <col min="12802" max="12802" width="15.875" style="95" customWidth="1"/>
    <col min="12803" max="12806" width="17.625" style="95" customWidth="1"/>
    <col min="12807" max="12808" width="14.625" style="95" customWidth="1"/>
    <col min="12809" max="12809" width="9" style="95"/>
    <col min="12810" max="12810" width="2.375" style="95" customWidth="1"/>
    <col min="12811" max="12811" width="16.875" style="95" customWidth="1"/>
    <col min="12812" max="12812" width="15.875" style="95" customWidth="1"/>
    <col min="12813" max="12816" width="17.625" style="95" customWidth="1"/>
    <col min="12817" max="12818" width="14.625" style="95" customWidth="1"/>
    <col min="12819" max="13056" width="9" style="95"/>
    <col min="13057" max="13057" width="16.875" style="95" customWidth="1"/>
    <col min="13058" max="13058" width="15.875" style="95" customWidth="1"/>
    <col min="13059" max="13062" width="17.625" style="95" customWidth="1"/>
    <col min="13063" max="13064" width="14.625" style="95" customWidth="1"/>
    <col min="13065" max="13065" width="9" style="95"/>
    <col min="13066" max="13066" width="2.375" style="95" customWidth="1"/>
    <col min="13067" max="13067" width="16.875" style="95" customWidth="1"/>
    <col min="13068" max="13068" width="15.875" style="95" customWidth="1"/>
    <col min="13069" max="13072" width="17.625" style="95" customWidth="1"/>
    <col min="13073" max="13074" width="14.625" style="95" customWidth="1"/>
    <col min="13075" max="13312" width="9" style="95"/>
    <col min="13313" max="13313" width="16.875" style="95" customWidth="1"/>
    <col min="13314" max="13314" width="15.875" style="95" customWidth="1"/>
    <col min="13315" max="13318" width="17.625" style="95" customWidth="1"/>
    <col min="13319" max="13320" width="14.625" style="95" customWidth="1"/>
    <col min="13321" max="13321" width="9" style="95"/>
    <col min="13322" max="13322" width="2.375" style="95" customWidth="1"/>
    <col min="13323" max="13323" width="16.875" style="95" customWidth="1"/>
    <col min="13324" max="13324" width="15.875" style="95" customWidth="1"/>
    <col min="13325" max="13328" width="17.625" style="95" customWidth="1"/>
    <col min="13329" max="13330" width="14.625" style="95" customWidth="1"/>
    <col min="13331" max="13568" width="9" style="95"/>
    <col min="13569" max="13569" width="16.875" style="95" customWidth="1"/>
    <col min="13570" max="13570" width="15.875" style="95" customWidth="1"/>
    <col min="13571" max="13574" width="17.625" style="95" customWidth="1"/>
    <col min="13575" max="13576" width="14.625" style="95" customWidth="1"/>
    <col min="13577" max="13577" width="9" style="95"/>
    <col min="13578" max="13578" width="2.375" style="95" customWidth="1"/>
    <col min="13579" max="13579" width="16.875" style="95" customWidth="1"/>
    <col min="13580" max="13580" width="15.875" style="95" customWidth="1"/>
    <col min="13581" max="13584" width="17.625" style="95" customWidth="1"/>
    <col min="13585" max="13586" width="14.625" style="95" customWidth="1"/>
    <col min="13587" max="13824" width="9" style="95"/>
    <col min="13825" max="13825" width="16.875" style="95" customWidth="1"/>
    <col min="13826" max="13826" width="15.875" style="95" customWidth="1"/>
    <col min="13827" max="13830" width="17.625" style="95" customWidth="1"/>
    <col min="13831" max="13832" width="14.625" style="95" customWidth="1"/>
    <col min="13833" max="13833" width="9" style="95"/>
    <col min="13834" max="13834" width="2.375" style="95" customWidth="1"/>
    <col min="13835" max="13835" width="16.875" style="95" customWidth="1"/>
    <col min="13836" max="13836" width="15.875" style="95" customWidth="1"/>
    <col min="13837" max="13840" width="17.625" style="95" customWidth="1"/>
    <col min="13841" max="13842" width="14.625" style="95" customWidth="1"/>
    <col min="13843" max="14080" width="9" style="95"/>
    <col min="14081" max="14081" width="16.875" style="95" customWidth="1"/>
    <col min="14082" max="14082" width="15.875" style="95" customWidth="1"/>
    <col min="14083" max="14086" width="17.625" style="95" customWidth="1"/>
    <col min="14087" max="14088" width="14.625" style="95" customWidth="1"/>
    <col min="14089" max="14089" width="9" style="95"/>
    <col min="14090" max="14090" width="2.375" style="95" customWidth="1"/>
    <col min="14091" max="14091" width="16.875" style="95" customWidth="1"/>
    <col min="14092" max="14092" width="15.875" style="95" customWidth="1"/>
    <col min="14093" max="14096" width="17.625" style="95" customWidth="1"/>
    <col min="14097" max="14098" width="14.625" style="95" customWidth="1"/>
    <col min="14099" max="14336" width="9" style="95"/>
    <col min="14337" max="14337" width="16.875" style="95" customWidth="1"/>
    <col min="14338" max="14338" width="15.875" style="95" customWidth="1"/>
    <col min="14339" max="14342" width="17.625" style="95" customWidth="1"/>
    <col min="14343" max="14344" width="14.625" style="95" customWidth="1"/>
    <col min="14345" max="14345" width="9" style="95"/>
    <col min="14346" max="14346" width="2.375" style="95" customWidth="1"/>
    <col min="14347" max="14347" width="16.875" style="95" customWidth="1"/>
    <col min="14348" max="14348" width="15.875" style="95" customWidth="1"/>
    <col min="14349" max="14352" width="17.625" style="95" customWidth="1"/>
    <col min="14353" max="14354" width="14.625" style="95" customWidth="1"/>
    <col min="14355" max="14592" width="9" style="95"/>
    <col min="14593" max="14593" width="16.875" style="95" customWidth="1"/>
    <col min="14594" max="14594" width="15.875" style="95" customWidth="1"/>
    <col min="14595" max="14598" width="17.625" style="95" customWidth="1"/>
    <col min="14599" max="14600" width="14.625" style="95" customWidth="1"/>
    <col min="14601" max="14601" width="9" style="95"/>
    <col min="14602" max="14602" width="2.375" style="95" customWidth="1"/>
    <col min="14603" max="14603" width="16.875" style="95" customWidth="1"/>
    <col min="14604" max="14604" width="15.875" style="95" customWidth="1"/>
    <col min="14605" max="14608" width="17.625" style="95" customWidth="1"/>
    <col min="14609" max="14610" width="14.625" style="95" customWidth="1"/>
    <col min="14611" max="14848" width="9" style="95"/>
    <col min="14849" max="14849" width="16.875" style="95" customWidth="1"/>
    <col min="14850" max="14850" width="15.875" style="95" customWidth="1"/>
    <col min="14851" max="14854" width="17.625" style="95" customWidth="1"/>
    <col min="14855" max="14856" width="14.625" style="95" customWidth="1"/>
    <col min="14857" max="14857" width="9" style="95"/>
    <col min="14858" max="14858" width="2.375" style="95" customWidth="1"/>
    <col min="14859" max="14859" width="16.875" style="95" customWidth="1"/>
    <col min="14860" max="14860" width="15.875" style="95" customWidth="1"/>
    <col min="14861" max="14864" width="17.625" style="95" customWidth="1"/>
    <col min="14865" max="14866" width="14.625" style="95" customWidth="1"/>
    <col min="14867" max="15104" width="9" style="95"/>
    <col min="15105" max="15105" width="16.875" style="95" customWidth="1"/>
    <col min="15106" max="15106" width="15.875" style="95" customWidth="1"/>
    <col min="15107" max="15110" width="17.625" style="95" customWidth="1"/>
    <col min="15111" max="15112" width="14.625" style="95" customWidth="1"/>
    <col min="15113" max="15113" width="9" style="95"/>
    <col min="15114" max="15114" width="2.375" style="95" customWidth="1"/>
    <col min="15115" max="15115" width="16.875" style="95" customWidth="1"/>
    <col min="15116" max="15116" width="15.875" style="95" customWidth="1"/>
    <col min="15117" max="15120" width="17.625" style="95" customWidth="1"/>
    <col min="15121" max="15122" width="14.625" style="95" customWidth="1"/>
    <col min="15123" max="15360" width="9" style="95"/>
    <col min="15361" max="15361" width="16.875" style="95" customWidth="1"/>
    <col min="15362" max="15362" width="15.875" style="95" customWidth="1"/>
    <col min="15363" max="15366" width="17.625" style="95" customWidth="1"/>
    <col min="15367" max="15368" width="14.625" style="95" customWidth="1"/>
    <col min="15369" max="15369" width="9" style="95"/>
    <col min="15370" max="15370" width="2.375" style="95" customWidth="1"/>
    <col min="15371" max="15371" width="16.875" style="95" customWidth="1"/>
    <col min="15372" max="15372" width="15.875" style="95" customWidth="1"/>
    <col min="15373" max="15376" width="17.625" style="95" customWidth="1"/>
    <col min="15377" max="15378" width="14.625" style="95" customWidth="1"/>
    <col min="15379" max="15616" width="9" style="95"/>
    <col min="15617" max="15617" width="16.875" style="95" customWidth="1"/>
    <col min="15618" max="15618" width="15.875" style="95" customWidth="1"/>
    <col min="15619" max="15622" width="17.625" style="95" customWidth="1"/>
    <col min="15623" max="15624" width="14.625" style="95" customWidth="1"/>
    <col min="15625" max="15625" width="9" style="95"/>
    <col min="15626" max="15626" width="2.375" style="95" customWidth="1"/>
    <col min="15627" max="15627" width="16.875" style="95" customWidth="1"/>
    <col min="15628" max="15628" width="15.875" style="95" customWidth="1"/>
    <col min="15629" max="15632" width="17.625" style="95" customWidth="1"/>
    <col min="15633" max="15634" width="14.625" style="95" customWidth="1"/>
    <col min="15635" max="15872" width="9" style="95"/>
    <col min="15873" max="15873" width="16.875" style="95" customWidth="1"/>
    <col min="15874" max="15874" width="15.875" style="95" customWidth="1"/>
    <col min="15875" max="15878" width="17.625" style="95" customWidth="1"/>
    <col min="15879" max="15880" width="14.625" style="95" customWidth="1"/>
    <col min="15881" max="15881" width="9" style="95"/>
    <col min="15882" max="15882" width="2.375" style="95" customWidth="1"/>
    <col min="15883" max="15883" width="16.875" style="95" customWidth="1"/>
    <col min="15884" max="15884" width="15.875" style="95" customWidth="1"/>
    <col min="15885" max="15888" width="17.625" style="95" customWidth="1"/>
    <col min="15889" max="15890" width="14.625" style="95" customWidth="1"/>
    <col min="15891" max="16128" width="9" style="95"/>
    <col min="16129" max="16129" width="16.875" style="95" customWidth="1"/>
    <col min="16130" max="16130" width="15.875" style="95" customWidth="1"/>
    <col min="16131" max="16134" width="17.625" style="95" customWidth="1"/>
    <col min="16135" max="16136" width="14.625" style="95" customWidth="1"/>
    <col min="16137" max="16137" width="9" style="95"/>
    <col min="16138" max="16138" width="2.375" style="95" customWidth="1"/>
    <col min="16139" max="16139" width="16.875" style="95" customWidth="1"/>
    <col min="16140" max="16140" width="15.875" style="95" customWidth="1"/>
    <col min="16141" max="16144" width="17.625" style="95" customWidth="1"/>
    <col min="16145" max="16146" width="14.625" style="95" customWidth="1"/>
    <col min="16147" max="16384" width="9" style="95"/>
  </cols>
  <sheetData>
    <row r="1" spans="1:19" ht="70.5" customHeight="1">
      <c r="A1" s="399" t="s">
        <v>333</v>
      </c>
      <c r="B1" s="400"/>
      <c r="C1" s="93" t="str">
        <f>A2</f>
        <v>フリューゲル</v>
      </c>
      <c r="D1" s="93" t="str">
        <f>A8</f>
        <v>ＹＡＮＧ　ＹＡＮＧ</v>
      </c>
      <c r="E1" s="93" t="str">
        <f>A14</f>
        <v>EAST</v>
      </c>
      <c r="F1" s="93" t="str">
        <f>A20</f>
        <v>SMASH　CLUB</v>
      </c>
      <c r="G1" s="401" t="s">
        <v>46</v>
      </c>
      <c r="H1" s="402"/>
      <c r="I1" s="94" t="s">
        <v>47</v>
      </c>
      <c r="K1" s="399" t="s">
        <v>334</v>
      </c>
      <c r="L1" s="400"/>
      <c r="M1" s="93" t="str">
        <f>K2</f>
        <v>KSBC</v>
      </c>
      <c r="N1" s="93" t="str">
        <f>K8</f>
        <v>川夜会トリックスターズ</v>
      </c>
      <c r="O1" s="93" t="str">
        <f>K14</f>
        <v>富岡クラブ</v>
      </c>
      <c r="P1" s="93" t="str">
        <f>K20</f>
        <v>湘南B.C.S</v>
      </c>
      <c r="Q1" s="401" t="s">
        <v>46</v>
      </c>
      <c r="R1" s="402"/>
      <c r="S1" s="94" t="s">
        <v>47</v>
      </c>
    </row>
    <row r="2" spans="1:19" ht="45" customHeight="1">
      <c r="A2" s="403" t="str">
        <f>H28秋順位!F7</f>
        <v>フリューゲル</v>
      </c>
      <c r="B2" s="96" t="s">
        <v>48</v>
      </c>
      <c r="C2" s="97"/>
      <c r="D2" s="98">
        <f>'1部【詳細】'!E56</f>
        <v>1</v>
      </c>
      <c r="E2" s="98">
        <f>'1部【詳細】'!E4</f>
        <v>1</v>
      </c>
      <c r="F2" s="98">
        <f>'1部【詳細】'!E30</f>
        <v>1</v>
      </c>
      <c r="G2" s="99">
        <f>C2+D2+E2+F2</f>
        <v>3</v>
      </c>
      <c r="H2" s="100" t="s">
        <v>49</v>
      </c>
      <c r="I2" s="405">
        <v>1</v>
      </c>
      <c r="K2" s="403" t="str">
        <f>H28秋順位!H7</f>
        <v>KSBC</v>
      </c>
      <c r="L2" s="96" t="s">
        <v>48</v>
      </c>
      <c r="M2" s="97"/>
      <c r="N2" s="98">
        <f>'1部【詳細】'!O56</f>
        <v>1</v>
      </c>
      <c r="O2" s="98">
        <f>'1部【詳細】'!O4</f>
        <v>1</v>
      </c>
      <c r="P2" s="98">
        <f>'1部【詳細】'!O30</f>
        <v>1</v>
      </c>
      <c r="Q2" s="99">
        <f>M2+N2+O2+P2</f>
        <v>3</v>
      </c>
      <c r="R2" s="100" t="s">
        <v>49</v>
      </c>
      <c r="S2" s="405">
        <v>1</v>
      </c>
    </row>
    <row r="3" spans="1:19" ht="45" customHeight="1">
      <c r="A3" s="404"/>
      <c r="B3" s="101" t="s">
        <v>50</v>
      </c>
      <c r="C3" s="102"/>
      <c r="D3" s="103">
        <f>'1部【詳細】'!D78</f>
        <v>6</v>
      </c>
      <c r="E3" s="104">
        <f>'1部【詳細】'!D26</f>
        <v>5</v>
      </c>
      <c r="F3" s="104">
        <f>'1部【詳細】'!D52</f>
        <v>5</v>
      </c>
      <c r="G3" s="105">
        <f>C3+D3+E3+F3</f>
        <v>16</v>
      </c>
      <c r="H3" s="106" t="s">
        <v>51</v>
      </c>
      <c r="I3" s="405"/>
      <c r="K3" s="404"/>
      <c r="L3" s="101" t="s">
        <v>50</v>
      </c>
      <c r="M3" s="102"/>
      <c r="N3" s="104">
        <f>'1部【詳細】'!N78</f>
        <v>5</v>
      </c>
      <c r="O3" s="104">
        <f>'1部【詳細】'!N26</f>
        <v>5</v>
      </c>
      <c r="P3" s="104">
        <f>'1部【詳細】'!N52</f>
        <v>5</v>
      </c>
      <c r="Q3" s="105">
        <f>M3+N3+O3+P3</f>
        <v>15</v>
      </c>
      <c r="R3" s="106" t="s">
        <v>51</v>
      </c>
      <c r="S3" s="405"/>
    </row>
    <row r="4" spans="1:19" ht="24.95" customHeight="1">
      <c r="A4" s="404"/>
      <c r="B4" s="107" t="s">
        <v>52</v>
      </c>
      <c r="C4" s="108"/>
      <c r="D4" s="109">
        <f>'1部【詳細】'!D79</f>
        <v>13</v>
      </c>
      <c r="E4" s="109">
        <f>'1部【詳細】'!D27</f>
        <v>10</v>
      </c>
      <c r="F4" s="109">
        <f>'1部【詳細】'!D53</f>
        <v>12</v>
      </c>
      <c r="G4" s="406">
        <f>C4+D4+E4+F4-C5-D5-E5-F5</f>
        <v>19</v>
      </c>
      <c r="H4" s="408" t="s">
        <v>53</v>
      </c>
      <c r="I4" s="405"/>
      <c r="K4" s="404"/>
      <c r="L4" s="107" t="s">
        <v>52</v>
      </c>
      <c r="M4" s="108"/>
      <c r="N4" s="109">
        <f>'1部【詳細】'!N79</f>
        <v>10</v>
      </c>
      <c r="O4" s="109">
        <f>'1部【詳細】'!N27</f>
        <v>12</v>
      </c>
      <c r="P4" s="109">
        <f>'1部【詳細】'!N53</f>
        <v>11</v>
      </c>
      <c r="Q4" s="406">
        <f>M4+N4+O4+P4-M5-N5-O5-P5</f>
        <v>18</v>
      </c>
      <c r="R4" s="408" t="s">
        <v>53</v>
      </c>
      <c r="S4" s="405"/>
    </row>
    <row r="5" spans="1:19" ht="24.95" customHeight="1">
      <c r="A5" s="404"/>
      <c r="B5" s="107" t="s">
        <v>54</v>
      </c>
      <c r="C5" s="108"/>
      <c r="D5" s="109">
        <f>'1部【詳細】'!H79</f>
        <v>3</v>
      </c>
      <c r="E5" s="109">
        <f>'1部【詳細】'!H27</f>
        <v>7</v>
      </c>
      <c r="F5" s="109">
        <f>'1部【詳細】'!H53</f>
        <v>6</v>
      </c>
      <c r="G5" s="407"/>
      <c r="H5" s="409"/>
      <c r="I5" s="405"/>
      <c r="K5" s="404"/>
      <c r="L5" s="107" t="s">
        <v>54</v>
      </c>
      <c r="M5" s="108"/>
      <c r="N5" s="109">
        <f>'1部【詳細】'!R79</f>
        <v>6</v>
      </c>
      <c r="O5" s="109">
        <f>'1部【詳細】'!R27</f>
        <v>4</v>
      </c>
      <c r="P5" s="109">
        <f>'1部【詳細】'!R53</f>
        <v>5</v>
      </c>
      <c r="Q5" s="407"/>
      <c r="R5" s="409"/>
      <c r="S5" s="405"/>
    </row>
    <row r="6" spans="1:19" ht="24.95" customHeight="1">
      <c r="A6" s="404"/>
      <c r="B6" s="107" t="s">
        <v>55</v>
      </c>
      <c r="C6" s="108"/>
      <c r="D6" s="109">
        <f>'1部【詳細】'!D80</f>
        <v>311</v>
      </c>
      <c r="E6" s="109">
        <f>'1部【詳細】'!D28</f>
        <v>323</v>
      </c>
      <c r="F6" s="109">
        <f>'1部【詳細】'!D54</f>
        <v>342</v>
      </c>
      <c r="G6" s="406">
        <f>C6+D6+E6+F6-C7-D7-E7-F7</f>
        <v>152</v>
      </c>
      <c r="H6" s="411" t="s">
        <v>56</v>
      </c>
      <c r="I6" s="405"/>
      <c r="K6" s="404"/>
      <c r="L6" s="107" t="s">
        <v>55</v>
      </c>
      <c r="M6" s="108"/>
      <c r="N6" s="109">
        <f>'1部【詳細】'!N80</f>
        <v>295</v>
      </c>
      <c r="O6" s="109">
        <f>'1部【詳細】'!N28</f>
        <v>326</v>
      </c>
      <c r="P6" s="109">
        <f>'1部【詳細】'!N54</f>
        <v>326</v>
      </c>
      <c r="Q6" s="406">
        <f>M6+N6+O6+P6-M7-N7-O7-P7</f>
        <v>134</v>
      </c>
      <c r="R6" s="411" t="s">
        <v>56</v>
      </c>
      <c r="S6" s="405"/>
    </row>
    <row r="7" spans="1:19" ht="24.95" customHeight="1">
      <c r="A7" s="404"/>
      <c r="B7" s="110" t="s">
        <v>57</v>
      </c>
      <c r="C7" s="111"/>
      <c r="D7" s="112">
        <f>'1部【詳細】'!H80</f>
        <v>250</v>
      </c>
      <c r="E7" s="112">
        <f>'1部【詳細】'!H28</f>
        <v>287</v>
      </c>
      <c r="F7" s="112">
        <f>'1部【詳細】'!H54</f>
        <v>287</v>
      </c>
      <c r="G7" s="410"/>
      <c r="H7" s="412"/>
      <c r="I7" s="405"/>
      <c r="K7" s="404"/>
      <c r="L7" s="110" t="s">
        <v>57</v>
      </c>
      <c r="M7" s="111"/>
      <c r="N7" s="112">
        <f>'1部【詳細】'!R80</f>
        <v>256</v>
      </c>
      <c r="O7" s="112">
        <f>'1部【詳細】'!R28</f>
        <v>280</v>
      </c>
      <c r="P7" s="112">
        <f>'1部【詳細】'!R54</f>
        <v>277</v>
      </c>
      <c r="Q7" s="410"/>
      <c r="R7" s="412"/>
      <c r="S7" s="405"/>
    </row>
    <row r="8" spans="1:19" ht="45" customHeight="1">
      <c r="A8" s="403" t="str">
        <f>H28秋順位!F8</f>
        <v>ＹＡＮＧ　ＹＡＮＧ</v>
      </c>
      <c r="B8" s="96" t="s">
        <v>48</v>
      </c>
      <c r="C8" s="98">
        <f>'1部【詳細】'!G56</f>
        <v>0</v>
      </c>
      <c r="D8" s="97"/>
      <c r="E8" s="98">
        <f>'1部【詳細】'!J30</f>
        <v>1</v>
      </c>
      <c r="F8" s="98">
        <f>'1部【詳細】'!J4</f>
        <v>1</v>
      </c>
      <c r="G8" s="113">
        <f>C8+D8+E8+F8</f>
        <v>2</v>
      </c>
      <c r="H8" s="114" t="s">
        <v>49</v>
      </c>
      <c r="I8" s="405">
        <v>2</v>
      </c>
      <c r="K8" s="403" t="str">
        <f>H28秋順位!H8</f>
        <v>川夜会トリックスターズ</v>
      </c>
      <c r="L8" s="96" t="s">
        <v>48</v>
      </c>
      <c r="M8" s="98">
        <f>'1部【詳細】'!Q56</f>
        <v>0</v>
      </c>
      <c r="N8" s="97"/>
      <c r="O8" s="98">
        <f>'1部【詳細】'!T30</f>
        <v>1</v>
      </c>
      <c r="P8" s="98">
        <f>'1部【詳細】'!T4</f>
        <v>1</v>
      </c>
      <c r="Q8" s="113">
        <f>M8+N8+O8+P8</f>
        <v>2</v>
      </c>
      <c r="R8" s="114" t="s">
        <v>49</v>
      </c>
      <c r="S8" s="405">
        <v>2</v>
      </c>
    </row>
    <row r="9" spans="1:19" ht="45" customHeight="1">
      <c r="A9" s="404"/>
      <c r="B9" s="101" t="s">
        <v>50</v>
      </c>
      <c r="C9" s="104">
        <f>'1部【詳細】'!H78</f>
        <v>1</v>
      </c>
      <c r="D9" s="102"/>
      <c r="E9" s="104">
        <f>'1部【詳細】'!I52</f>
        <v>4</v>
      </c>
      <c r="F9" s="104">
        <f>'1部【詳細】'!I26</f>
        <v>4</v>
      </c>
      <c r="G9" s="105">
        <f>C9+D9+E9+F9</f>
        <v>9</v>
      </c>
      <c r="H9" s="115" t="s">
        <v>51</v>
      </c>
      <c r="I9" s="405"/>
      <c r="K9" s="404"/>
      <c r="L9" s="101" t="s">
        <v>50</v>
      </c>
      <c r="M9" s="104">
        <f>'1部【詳細】'!R78</f>
        <v>2</v>
      </c>
      <c r="N9" s="102"/>
      <c r="O9" s="104">
        <f>'1部【詳細】'!S52</f>
        <v>5</v>
      </c>
      <c r="P9" s="104">
        <f>'1部【詳細】'!S26</f>
        <v>6</v>
      </c>
      <c r="Q9" s="105">
        <f>M9+N9+O9+P9</f>
        <v>13</v>
      </c>
      <c r="R9" s="115" t="s">
        <v>51</v>
      </c>
      <c r="S9" s="405"/>
    </row>
    <row r="10" spans="1:19" ht="24.95" customHeight="1">
      <c r="A10" s="404"/>
      <c r="B10" s="107" t="s">
        <v>58</v>
      </c>
      <c r="C10" s="109">
        <f>'1部【詳細】'!H79</f>
        <v>3</v>
      </c>
      <c r="D10" s="108"/>
      <c r="E10" s="109">
        <f>'1部【詳細】'!I53</f>
        <v>8</v>
      </c>
      <c r="F10" s="109">
        <f>'1部【詳細】'!I27</f>
        <v>11</v>
      </c>
      <c r="G10" s="406">
        <f>C10+D10+E10+F10-C11-D11-E11-F11</f>
        <v>-5</v>
      </c>
      <c r="H10" s="411" t="s">
        <v>53</v>
      </c>
      <c r="I10" s="405"/>
      <c r="K10" s="404"/>
      <c r="L10" s="107" t="s">
        <v>58</v>
      </c>
      <c r="M10" s="109">
        <f>'1部【詳細】'!R79</f>
        <v>6</v>
      </c>
      <c r="N10" s="108"/>
      <c r="O10" s="109">
        <f>'1部【詳細】'!S53</f>
        <v>11</v>
      </c>
      <c r="P10" s="109">
        <f>'1部【詳細】'!S27</f>
        <v>12</v>
      </c>
      <c r="Q10" s="406">
        <f>M10+N10+O10+P10-M11-N11-O11-P11</f>
        <v>10</v>
      </c>
      <c r="R10" s="411" t="s">
        <v>53</v>
      </c>
      <c r="S10" s="405"/>
    </row>
    <row r="11" spans="1:19" ht="24.95" customHeight="1">
      <c r="A11" s="404"/>
      <c r="B11" s="107" t="s">
        <v>54</v>
      </c>
      <c r="C11" s="109">
        <f>'1部【詳細】'!D79</f>
        <v>13</v>
      </c>
      <c r="D11" s="108"/>
      <c r="E11" s="109">
        <f>'1部【詳細】'!M53</f>
        <v>7</v>
      </c>
      <c r="F11" s="109">
        <f>'1部【詳細】'!M27</f>
        <v>7</v>
      </c>
      <c r="G11" s="407"/>
      <c r="H11" s="409"/>
      <c r="I11" s="405"/>
      <c r="K11" s="404"/>
      <c r="L11" s="107" t="s">
        <v>54</v>
      </c>
      <c r="M11" s="109">
        <f>'1部【詳細】'!N79</f>
        <v>10</v>
      </c>
      <c r="N11" s="108"/>
      <c r="O11" s="109">
        <f>'1部【詳細】'!W53</f>
        <v>4</v>
      </c>
      <c r="P11" s="109">
        <f>'1部【詳細】'!W27</f>
        <v>5</v>
      </c>
      <c r="Q11" s="407"/>
      <c r="R11" s="409"/>
      <c r="S11" s="405"/>
    </row>
    <row r="12" spans="1:19" ht="24.95" customHeight="1">
      <c r="A12" s="404"/>
      <c r="B12" s="107" t="s">
        <v>59</v>
      </c>
      <c r="C12" s="109">
        <f>'1部【詳細】'!H80</f>
        <v>250</v>
      </c>
      <c r="D12" s="108"/>
      <c r="E12" s="109">
        <f>'1部【詳細】'!I54</f>
        <v>275</v>
      </c>
      <c r="F12" s="109">
        <f>'1部【詳細】'!I28</f>
        <v>339</v>
      </c>
      <c r="G12" s="406">
        <f>C12+D12+E12+F12-C13-D13-E13-F13</f>
        <v>-30</v>
      </c>
      <c r="H12" s="411" t="s">
        <v>56</v>
      </c>
      <c r="I12" s="405"/>
      <c r="K12" s="404"/>
      <c r="L12" s="107" t="s">
        <v>59</v>
      </c>
      <c r="M12" s="109">
        <f>'1部【詳細】'!R80</f>
        <v>256</v>
      </c>
      <c r="N12" s="108"/>
      <c r="O12" s="109">
        <f>'1部【詳細】'!S54</f>
        <v>298</v>
      </c>
      <c r="P12" s="109">
        <f>'1部【詳細】'!S28</f>
        <v>335</v>
      </c>
      <c r="Q12" s="406">
        <f>M12+N12+O12+P12-M13-N13-O13-P13</f>
        <v>51</v>
      </c>
      <c r="R12" s="411" t="s">
        <v>56</v>
      </c>
      <c r="S12" s="405"/>
    </row>
    <row r="13" spans="1:19" ht="24.95" customHeight="1">
      <c r="A13" s="404"/>
      <c r="B13" s="110" t="s">
        <v>57</v>
      </c>
      <c r="C13" s="112">
        <f>'1部【詳細】'!D80</f>
        <v>311</v>
      </c>
      <c r="D13" s="111"/>
      <c r="E13" s="112">
        <f>'1部【詳細】'!M54</f>
        <v>264</v>
      </c>
      <c r="F13" s="112">
        <f>'1部【詳細】'!M28</f>
        <v>319</v>
      </c>
      <c r="G13" s="413"/>
      <c r="H13" s="412"/>
      <c r="I13" s="405"/>
      <c r="K13" s="404"/>
      <c r="L13" s="110" t="s">
        <v>57</v>
      </c>
      <c r="M13" s="112">
        <f>'1部【詳細】'!N80</f>
        <v>295</v>
      </c>
      <c r="N13" s="111"/>
      <c r="O13" s="112">
        <f>'1部【詳細】'!W54</f>
        <v>251</v>
      </c>
      <c r="P13" s="112">
        <f>'1部【詳細】'!W28</f>
        <v>292</v>
      </c>
      <c r="Q13" s="413"/>
      <c r="R13" s="412"/>
      <c r="S13" s="405"/>
    </row>
    <row r="14" spans="1:19" ht="45" customHeight="1">
      <c r="A14" s="403" t="str">
        <f>H28秋順位!F9</f>
        <v>EAST</v>
      </c>
      <c r="B14" s="96" t="s">
        <v>48</v>
      </c>
      <c r="C14" s="98">
        <f>'1部【詳細】'!G4</f>
        <v>0</v>
      </c>
      <c r="D14" s="116">
        <f>'1部【詳細】'!L30</f>
        <v>0</v>
      </c>
      <c r="E14" s="97"/>
      <c r="F14" s="98">
        <f>'1部【詳細】'!J56</f>
        <v>1</v>
      </c>
      <c r="G14" s="117">
        <f>C14+D14+E14+F14</f>
        <v>1</v>
      </c>
      <c r="H14" s="118" t="s">
        <v>49</v>
      </c>
      <c r="I14" s="405">
        <v>3</v>
      </c>
      <c r="K14" s="403" t="str">
        <f>H28秋順位!H9</f>
        <v>富岡クラブ</v>
      </c>
      <c r="L14" s="96" t="s">
        <v>48</v>
      </c>
      <c r="M14" s="98">
        <f>'1部【詳細】'!Q4</f>
        <v>0</v>
      </c>
      <c r="N14" s="98">
        <f>'1部【詳細】'!V30</f>
        <v>0</v>
      </c>
      <c r="O14" s="97"/>
      <c r="P14" s="98">
        <f>'1部【詳細】'!T56</f>
        <v>0</v>
      </c>
      <c r="Q14" s="117">
        <f>M14+N14+O14+P14</f>
        <v>0</v>
      </c>
      <c r="R14" s="118" t="s">
        <v>49</v>
      </c>
      <c r="S14" s="405">
        <v>4</v>
      </c>
    </row>
    <row r="15" spans="1:19" ht="45" customHeight="1">
      <c r="A15" s="404"/>
      <c r="B15" s="101" t="s">
        <v>50</v>
      </c>
      <c r="C15" s="104">
        <f>'1部【詳細】'!H26</f>
        <v>2</v>
      </c>
      <c r="D15" s="119">
        <f>'1部【詳細】'!M52</f>
        <v>3</v>
      </c>
      <c r="E15" s="102"/>
      <c r="F15" s="104">
        <f>'1部【詳細】'!I78</f>
        <v>4</v>
      </c>
      <c r="G15" s="105">
        <f>C15+D15+E15+F15</f>
        <v>9</v>
      </c>
      <c r="H15" s="120" t="s">
        <v>51</v>
      </c>
      <c r="I15" s="405"/>
      <c r="K15" s="404"/>
      <c r="L15" s="101" t="s">
        <v>50</v>
      </c>
      <c r="M15" s="104">
        <f>'1部【詳細】'!R26</f>
        <v>2</v>
      </c>
      <c r="N15" s="104">
        <f>'1部【詳細】'!W52</f>
        <v>2</v>
      </c>
      <c r="O15" s="102"/>
      <c r="P15" s="104">
        <f>'1部【詳細】'!S78</f>
        <v>3</v>
      </c>
      <c r="Q15" s="105">
        <f>M15+N15+O15+P15</f>
        <v>7</v>
      </c>
      <c r="R15" s="120" t="s">
        <v>51</v>
      </c>
      <c r="S15" s="405"/>
    </row>
    <row r="16" spans="1:19" ht="24.95" customHeight="1">
      <c r="A16" s="404"/>
      <c r="B16" s="107" t="s">
        <v>61</v>
      </c>
      <c r="C16" s="109">
        <f>'1部【詳細】'!H27</f>
        <v>7</v>
      </c>
      <c r="D16" s="121">
        <f>'1部【詳細】'!M53</f>
        <v>7</v>
      </c>
      <c r="E16" s="108"/>
      <c r="F16" s="109">
        <f>'1部【詳細】'!I79</f>
        <v>10</v>
      </c>
      <c r="G16" s="406">
        <f>C16+D16+E16+F16-C17-D17-E17-F17</f>
        <v>-3</v>
      </c>
      <c r="H16" s="408" t="s">
        <v>53</v>
      </c>
      <c r="I16" s="405"/>
      <c r="K16" s="404"/>
      <c r="L16" s="107" t="s">
        <v>61</v>
      </c>
      <c r="M16" s="109">
        <f>'1部【詳細】'!R27</f>
        <v>4</v>
      </c>
      <c r="N16" s="109">
        <f>'1部【詳細】'!W53</f>
        <v>4</v>
      </c>
      <c r="O16" s="108"/>
      <c r="P16" s="109">
        <f>'1部【詳細】'!S79</f>
        <v>9</v>
      </c>
      <c r="Q16" s="406">
        <f>M16+N16+O16+P16-M17-N17-O17-P17</f>
        <v>-16</v>
      </c>
      <c r="R16" s="408" t="s">
        <v>53</v>
      </c>
      <c r="S16" s="405"/>
    </row>
    <row r="17" spans="1:19" ht="24.95" customHeight="1">
      <c r="A17" s="404"/>
      <c r="B17" s="107" t="s">
        <v>62</v>
      </c>
      <c r="C17" s="109">
        <f>'1部【詳細】'!D27</f>
        <v>10</v>
      </c>
      <c r="D17" s="121">
        <f>'1部【詳細】'!I53</f>
        <v>8</v>
      </c>
      <c r="E17" s="108"/>
      <c r="F17" s="109">
        <f>'1部【詳細】'!M79</f>
        <v>9</v>
      </c>
      <c r="G17" s="407"/>
      <c r="H17" s="409"/>
      <c r="I17" s="405"/>
      <c r="K17" s="404"/>
      <c r="L17" s="107" t="s">
        <v>62</v>
      </c>
      <c r="M17" s="109">
        <f>'1部【詳細】'!N27</f>
        <v>12</v>
      </c>
      <c r="N17" s="109">
        <f>'1部【詳細】'!S53</f>
        <v>11</v>
      </c>
      <c r="O17" s="108"/>
      <c r="P17" s="109">
        <f>'1部【詳細】'!W79</f>
        <v>10</v>
      </c>
      <c r="Q17" s="407"/>
      <c r="R17" s="409"/>
      <c r="S17" s="405"/>
    </row>
    <row r="18" spans="1:19" ht="24.95" customHeight="1">
      <c r="A18" s="404"/>
      <c r="B18" s="107" t="s">
        <v>59</v>
      </c>
      <c r="C18" s="109">
        <f>'1部【詳細】'!H28</f>
        <v>287</v>
      </c>
      <c r="D18" s="121">
        <f>'1部【詳細】'!M54</f>
        <v>264</v>
      </c>
      <c r="E18" s="108"/>
      <c r="F18" s="109">
        <f>'1部【詳細】'!I80</f>
        <v>365</v>
      </c>
      <c r="G18" s="406">
        <f>C18+D18+E18+F18-C19-D19-E19-F19</f>
        <v>-38</v>
      </c>
      <c r="H18" s="411" t="s">
        <v>56</v>
      </c>
      <c r="I18" s="405"/>
      <c r="K18" s="404"/>
      <c r="L18" s="107" t="s">
        <v>59</v>
      </c>
      <c r="M18" s="109">
        <f>'1部【詳細】'!R28</f>
        <v>280</v>
      </c>
      <c r="N18" s="109">
        <f>'1部【詳細】'!W54</f>
        <v>251</v>
      </c>
      <c r="O18" s="108"/>
      <c r="P18" s="109">
        <f>'1部【詳細】'!S80</f>
        <v>365</v>
      </c>
      <c r="Q18" s="406">
        <f>M18+N18+O18+P18-M19-N19-O19-P19</f>
        <v>-71</v>
      </c>
      <c r="R18" s="411" t="s">
        <v>56</v>
      </c>
      <c r="S18" s="405"/>
    </row>
    <row r="19" spans="1:19" ht="24.95" customHeight="1">
      <c r="A19" s="404"/>
      <c r="B19" s="110" t="s">
        <v>57</v>
      </c>
      <c r="C19" s="112">
        <f>'1部【詳細】'!D28</f>
        <v>323</v>
      </c>
      <c r="D19" s="122">
        <f>'1部【詳細】'!I54</f>
        <v>275</v>
      </c>
      <c r="E19" s="111"/>
      <c r="F19" s="112">
        <f>'1部【詳細】'!M80</f>
        <v>356</v>
      </c>
      <c r="G19" s="410"/>
      <c r="H19" s="412"/>
      <c r="I19" s="405"/>
      <c r="K19" s="404"/>
      <c r="L19" s="110" t="s">
        <v>57</v>
      </c>
      <c r="M19" s="112">
        <f>'1部【詳細】'!N28</f>
        <v>326</v>
      </c>
      <c r="N19" s="112">
        <f>'1部【詳細】'!S54</f>
        <v>298</v>
      </c>
      <c r="O19" s="111"/>
      <c r="P19" s="112">
        <f>'1部【詳細】'!W80</f>
        <v>343</v>
      </c>
      <c r="Q19" s="410"/>
      <c r="R19" s="412"/>
      <c r="S19" s="405"/>
    </row>
    <row r="20" spans="1:19" ht="45" customHeight="1">
      <c r="A20" s="403" t="str">
        <f>H28秋順位!F10</f>
        <v>SMASH　CLUB</v>
      </c>
      <c r="B20" s="96" t="s">
        <v>48</v>
      </c>
      <c r="C20" s="98">
        <f>'1部【詳細】'!G30</f>
        <v>0</v>
      </c>
      <c r="D20" s="98">
        <f>'1部【詳細】'!L4</f>
        <v>0</v>
      </c>
      <c r="E20" s="98">
        <f>'1部【詳細】'!L56</f>
        <v>0</v>
      </c>
      <c r="F20" s="97"/>
      <c r="G20" s="113">
        <f>C20+D20+E20+F20</f>
        <v>0</v>
      </c>
      <c r="H20" s="114" t="s">
        <v>49</v>
      </c>
      <c r="I20" s="405">
        <v>4</v>
      </c>
      <c r="K20" s="403" t="str">
        <f>H28秋順位!H10</f>
        <v>湘南B.C.S</v>
      </c>
      <c r="L20" s="96" t="s">
        <v>48</v>
      </c>
      <c r="M20" s="98">
        <f>'1部【詳細】'!Q30</f>
        <v>0</v>
      </c>
      <c r="N20" s="98">
        <f>'1部【詳細】'!V4</f>
        <v>0</v>
      </c>
      <c r="O20" s="98">
        <f>'1部【詳細】'!V56</f>
        <v>1</v>
      </c>
      <c r="P20" s="97"/>
      <c r="Q20" s="113">
        <f>M20+N20+O20+P20</f>
        <v>1</v>
      </c>
      <c r="R20" s="114" t="s">
        <v>49</v>
      </c>
      <c r="S20" s="405">
        <v>3</v>
      </c>
    </row>
    <row r="21" spans="1:19" ht="45" customHeight="1">
      <c r="A21" s="404"/>
      <c r="B21" s="101" t="s">
        <v>50</v>
      </c>
      <c r="C21" s="104">
        <f>'1部【詳細】'!H52</f>
        <v>2</v>
      </c>
      <c r="D21" s="104">
        <f>'1部【詳細】'!M26</f>
        <v>3</v>
      </c>
      <c r="E21" s="104">
        <f>'1部【詳細】'!M78</f>
        <v>3</v>
      </c>
      <c r="F21" s="102"/>
      <c r="G21" s="105">
        <f>C21+D21+E21+F21</f>
        <v>8</v>
      </c>
      <c r="H21" s="115" t="s">
        <v>51</v>
      </c>
      <c r="I21" s="405"/>
      <c r="K21" s="404"/>
      <c r="L21" s="101" t="s">
        <v>50</v>
      </c>
      <c r="M21" s="104">
        <f>'1部【詳細】'!R52</f>
        <v>2</v>
      </c>
      <c r="N21" s="104">
        <f>'1部【詳細】'!W26</f>
        <v>1</v>
      </c>
      <c r="O21" s="104">
        <f>'1部【詳細】'!W78</f>
        <v>4</v>
      </c>
      <c r="P21" s="102"/>
      <c r="Q21" s="105">
        <f>M21+N21+O21+P21</f>
        <v>7</v>
      </c>
      <c r="R21" s="115" t="s">
        <v>51</v>
      </c>
      <c r="S21" s="405"/>
    </row>
    <row r="22" spans="1:19" ht="24.95" customHeight="1">
      <c r="A22" s="404"/>
      <c r="B22" s="107" t="s">
        <v>58</v>
      </c>
      <c r="C22" s="109">
        <f>'1部【詳細】'!H53</f>
        <v>6</v>
      </c>
      <c r="D22" s="109">
        <f>'1部【詳細】'!M27</f>
        <v>7</v>
      </c>
      <c r="E22" s="109">
        <f>'1部【詳細】'!M79</f>
        <v>9</v>
      </c>
      <c r="F22" s="108"/>
      <c r="G22" s="406">
        <f>C22+D22+E22+F22-C23-D23-E23-F23</f>
        <v>-11</v>
      </c>
      <c r="H22" s="417" t="s">
        <v>53</v>
      </c>
      <c r="I22" s="405"/>
      <c r="K22" s="404"/>
      <c r="L22" s="107" t="s">
        <v>58</v>
      </c>
      <c r="M22" s="109">
        <f>'1部【詳細】'!R53</f>
        <v>5</v>
      </c>
      <c r="N22" s="109">
        <f>'1部【詳細】'!W27</f>
        <v>5</v>
      </c>
      <c r="O22" s="109">
        <f>'1部【詳細】'!W79</f>
        <v>10</v>
      </c>
      <c r="P22" s="108"/>
      <c r="Q22" s="406">
        <f>M22+N22+O22+P22-M23-N23-O23-P23</f>
        <v>-12</v>
      </c>
      <c r="R22" s="417" t="s">
        <v>53</v>
      </c>
      <c r="S22" s="405"/>
    </row>
    <row r="23" spans="1:19" ht="24.95" customHeight="1">
      <c r="A23" s="404"/>
      <c r="B23" s="107" t="s">
        <v>62</v>
      </c>
      <c r="C23" s="109">
        <f>'1部【詳細】'!D53</f>
        <v>12</v>
      </c>
      <c r="D23" s="109">
        <f>'1部【詳細】'!I27</f>
        <v>11</v>
      </c>
      <c r="E23" s="109">
        <f>'1部【詳細】'!I79</f>
        <v>10</v>
      </c>
      <c r="F23" s="108"/>
      <c r="G23" s="407"/>
      <c r="H23" s="417"/>
      <c r="I23" s="405"/>
      <c r="K23" s="404"/>
      <c r="L23" s="107" t="s">
        <v>62</v>
      </c>
      <c r="M23" s="109">
        <f>'1部【詳細】'!N53</f>
        <v>11</v>
      </c>
      <c r="N23" s="109">
        <f>'1部【詳細】'!S27</f>
        <v>12</v>
      </c>
      <c r="O23" s="109">
        <f>'1部【詳細】'!S79</f>
        <v>9</v>
      </c>
      <c r="P23" s="108"/>
      <c r="Q23" s="407"/>
      <c r="R23" s="417"/>
      <c r="S23" s="405"/>
    </row>
    <row r="24" spans="1:19" ht="24.95" customHeight="1">
      <c r="A24" s="404"/>
      <c r="B24" s="107" t="s">
        <v>59</v>
      </c>
      <c r="C24" s="109">
        <f>'1部【詳細】'!H54</f>
        <v>287</v>
      </c>
      <c r="D24" s="109">
        <f>'1部【詳細】'!M28</f>
        <v>319</v>
      </c>
      <c r="E24" s="109">
        <f>'1部【詳細】'!M80</f>
        <v>356</v>
      </c>
      <c r="F24" s="108"/>
      <c r="G24" s="406">
        <f>C24+D24+E24+F24-C25-D25-E25-F25</f>
        <v>-84</v>
      </c>
      <c r="H24" s="408" t="s">
        <v>56</v>
      </c>
      <c r="I24" s="405"/>
      <c r="K24" s="404"/>
      <c r="L24" s="107" t="s">
        <v>59</v>
      </c>
      <c r="M24" s="109">
        <f>'1部【詳細】'!R54</f>
        <v>277</v>
      </c>
      <c r="N24" s="109">
        <f>'1部【詳細】'!W28</f>
        <v>292</v>
      </c>
      <c r="O24" s="109">
        <f>'1部【詳細】'!W80</f>
        <v>343</v>
      </c>
      <c r="P24" s="108"/>
      <c r="Q24" s="406">
        <f>M24+N24+O24+P24-M25-N25-O25-P25</f>
        <v>-114</v>
      </c>
      <c r="R24" s="408" t="s">
        <v>56</v>
      </c>
      <c r="S24" s="405"/>
    </row>
    <row r="25" spans="1:19" ht="24.95" customHeight="1" thickBot="1">
      <c r="A25" s="414"/>
      <c r="B25" s="123" t="s">
        <v>57</v>
      </c>
      <c r="C25" s="124">
        <f>'1部【詳細】'!D54</f>
        <v>342</v>
      </c>
      <c r="D25" s="124">
        <f>'1部【詳細】'!I28</f>
        <v>339</v>
      </c>
      <c r="E25" s="124">
        <f>'1部【詳細】'!I80</f>
        <v>365</v>
      </c>
      <c r="F25" s="125"/>
      <c r="G25" s="418"/>
      <c r="H25" s="419"/>
      <c r="I25" s="415"/>
      <c r="K25" s="414"/>
      <c r="L25" s="123" t="s">
        <v>57</v>
      </c>
      <c r="M25" s="124">
        <f>'1部【詳細】'!N54</f>
        <v>326</v>
      </c>
      <c r="N25" s="124">
        <f>'1部【詳細】'!S28</f>
        <v>335</v>
      </c>
      <c r="O25" s="124">
        <f>'1部【詳細】'!S80</f>
        <v>365</v>
      </c>
      <c r="P25" s="125"/>
      <c r="Q25" s="418"/>
      <c r="R25" s="419"/>
      <c r="S25" s="415"/>
    </row>
    <row r="26" spans="1:19" ht="20.100000000000001" customHeight="1">
      <c r="G26" s="126"/>
      <c r="H26" s="126"/>
    </row>
    <row r="27" spans="1:19" s="127" customFormat="1" ht="20.100000000000001" customHeight="1">
      <c r="A27" s="416" t="s">
        <v>63</v>
      </c>
      <c r="B27" s="416"/>
    </row>
    <row r="28" spans="1:19" s="127" customFormat="1" ht="20.100000000000001" customHeight="1">
      <c r="A28" s="128" t="s">
        <v>64</v>
      </c>
      <c r="B28" s="128"/>
      <c r="C28" s="128" t="s">
        <v>65</v>
      </c>
      <c r="D28" s="129"/>
      <c r="E28" s="130" t="s">
        <v>66</v>
      </c>
      <c r="F28" s="130"/>
      <c r="G28" s="130" t="s">
        <v>67</v>
      </c>
      <c r="H28" s="129"/>
      <c r="I28" s="131"/>
      <c r="J28" s="128"/>
      <c r="K28" s="128" t="s">
        <v>68</v>
      </c>
      <c r="L28" s="128"/>
      <c r="M28" s="128" t="s">
        <v>69</v>
      </c>
      <c r="N28" s="129"/>
      <c r="O28" s="130" t="s">
        <v>70</v>
      </c>
      <c r="P28" s="130"/>
      <c r="Q28" s="130" t="s">
        <v>71</v>
      </c>
      <c r="R28" s="129"/>
    </row>
    <row r="29" spans="1:19" s="138" customFormat="1" ht="19.5" customHeight="1">
      <c r="A29" s="132" t="str">
        <f>'1部【詳細】'!D83</f>
        <v>フリューゲル</v>
      </c>
      <c r="B29" s="133" t="s">
        <v>72</v>
      </c>
      <c r="C29" s="132" t="str">
        <f>'1部【詳細】'!H83</f>
        <v>ＫＳＢＣ</v>
      </c>
      <c r="D29" s="134"/>
      <c r="E29" s="135" t="str">
        <f>'1部【詳細】'!I83</f>
        <v>YANG YANG</v>
      </c>
      <c r="F29" s="136" t="s">
        <v>72</v>
      </c>
      <c r="G29" s="135" t="str">
        <f>'1部【詳細】'!M83</f>
        <v>川夜会トリックスターズ</v>
      </c>
      <c r="H29" s="134"/>
      <c r="I29" s="137"/>
      <c r="J29" s="132"/>
      <c r="K29" s="132" t="str">
        <f>'1部【詳細】'!N83</f>
        <v>EAST</v>
      </c>
      <c r="L29" s="133" t="s">
        <v>72</v>
      </c>
      <c r="M29" s="132" t="str">
        <f>'1部【詳細】'!R83</f>
        <v>湘南B.C.S</v>
      </c>
      <c r="N29" s="134"/>
      <c r="O29" s="135" t="str">
        <f>'1部【詳細】'!S83</f>
        <v>SMASH CLUB</v>
      </c>
      <c r="P29" s="136" t="s">
        <v>72</v>
      </c>
      <c r="Q29" s="135" t="str">
        <f>'1部【詳細】'!W83</f>
        <v>富岡クラブ</v>
      </c>
      <c r="R29" s="134"/>
    </row>
    <row r="30" spans="1:19" s="127" customFormat="1" ht="20.100000000000001" customHeight="1">
      <c r="A30" s="133">
        <f>'1部【詳細】'!D105</f>
        <v>2</v>
      </c>
      <c r="B30" s="133" t="s">
        <v>73</v>
      </c>
      <c r="C30" s="133">
        <f>'1部【詳細】'!H105</f>
        <v>5</v>
      </c>
      <c r="D30" s="139"/>
      <c r="E30" s="136">
        <f>'1部【詳細】'!I105</f>
        <v>5</v>
      </c>
      <c r="F30" s="136" t="s">
        <v>73</v>
      </c>
      <c r="G30" s="136">
        <f>'1部【詳細】'!M105</f>
        <v>2</v>
      </c>
      <c r="H30" s="139"/>
      <c r="I30" s="140"/>
      <c r="J30" s="133"/>
      <c r="K30" s="133">
        <f>'1部【詳細】'!N105</f>
        <v>6</v>
      </c>
      <c r="L30" s="133" t="s">
        <v>73</v>
      </c>
      <c r="M30" s="133">
        <f>'1部【詳細】'!R105</f>
        <v>1</v>
      </c>
      <c r="N30" s="139"/>
      <c r="O30" s="136">
        <f>'1部【詳細】'!S105</f>
        <v>3</v>
      </c>
      <c r="P30" s="136" t="s">
        <v>73</v>
      </c>
      <c r="Q30" s="136">
        <f>'1部【詳細】'!W105</f>
        <v>4</v>
      </c>
      <c r="R30" s="139"/>
    </row>
    <row r="31" spans="1:19" s="127" customFormat="1" ht="20.100000000000001" customHeight="1">
      <c r="A31" s="133" t="str">
        <f>IF(A30&lt;4,"×","○")</f>
        <v>×</v>
      </c>
      <c r="B31" s="133"/>
      <c r="C31" s="133" t="str">
        <f>IF(C30&lt;4,"×","○")</f>
        <v>○</v>
      </c>
      <c r="D31" s="139"/>
      <c r="E31" s="136" t="str">
        <f>IF(E30&lt;4,"×","○")</f>
        <v>○</v>
      </c>
      <c r="F31" s="136"/>
      <c r="G31" s="136" t="str">
        <f>IF(G30&lt;4,"×","○")</f>
        <v>×</v>
      </c>
      <c r="H31" s="139"/>
      <c r="I31" s="140"/>
      <c r="J31" s="133"/>
      <c r="K31" s="133" t="str">
        <f>IF(K30&lt;4,"×","○")</f>
        <v>○</v>
      </c>
      <c r="L31" s="133"/>
      <c r="M31" s="133" t="str">
        <f>IF(M30&lt;4,"×","○")</f>
        <v>×</v>
      </c>
      <c r="N31" s="139"/>
      <c r="O31" s="136" t="str">
        <f>IF(O30&lt;4,"×","○")</f>
        <v>×</v>
      </c>
      <c r="P31" s="136"/>
      <c r="Q31" s="136" t="str">
        <f>IF(Q30&lt;4,"×","○")</f>
        <v>○</v>
      </c>
      <c r="R31" s="139"/>
    </row>
    <row r="32" spans="1:19" s="147" customFormat="1" ht="20.100000000000001" customHeight="1">
      <c r="A32" s="141"/>
      <c r="B32" s="141"/>
      <c r="C32" s="141"/>
      <c r="D32" s="142"/>
      <c r="E32" s="143"/>
      <c r="F32" s="143"/>
      <c r="G32" s="143"/>
      <c r="H32" s="144"/>
      <c r="I32" s="145"/>
      <c r="J32" s="141"/>
      <c r="K32" s="141"/>
      <c r="L32" s="141"/>
      <c r="M32" s="141"/>
      <c r="N32" s="142"/>
      <c r="O32" s="146"/>
      <c r="P32" s="146"/>
      <c r="Q32" s="146"/>
      <c r="R32" s="142"/>
    </row>
    <row r="33" spans="1:24" s="148" customFormat="1" ht="20.100000000000001" customHeight="1" thickBot="1">
      <c r="E33" s="149"/>
      <c r="F33" s="149"/>
      <c r="G33" s="149"/>
      <c r="H33" s="149"/>
    </row>
    <row r="34" spans="1:24" s="127" customFormat="1" ht="20.100000000000001" customHeight="1">
      <c r="A34" s="150" t="s">
        <v>74</v>
      </c>
      <c r="B34" s="150"/>
      <c r="C34" s="150" t="s">
        <v>75</v>
      </c>
      <c r="D34" s="150"/>
      <c r="E34" s="150" t="s">
        <v>76</v>
      </c>
      <c r="F34" s="150"/>
      <c r="G34" s="150" t="s">
        <v>77</v>
      </c>
      <c r="H34" s="150"/>
      <c r="I34" s="150"/>
      <c r="J34" s="150"/>
      <c r="K34" s="150" t="s">
        <v>78</v>
      </c>
      <c r="L34" s="150"/>
      <c r="M34" s="150" t="s">
        <v>79</v>
      </c>
      <c r="N34" s="150"/>
      <c r="O34" s="150" t="s">
        <v>80</v>
      </c>
      <c r="P34" s="150"/>
      <c r="Q34" s="150" t="s">
        <v>81</v>
      </c>
      <c r="R34" s="150"/>
      <c r="U34" s="151"/>
      <c r="V34" s="151"/>
      <c r="W34" s="151"/>
      <c r="X34" s="151"/>
    </row>
    <row r="35" spans="1:24" s="127" customFormat="1" ht="20.100000000000001" customHeight="1" thickBot="1">
      <c r="A35" s="152" t="str">
        <f>IF(A30&lt;4,C29,A29)</f>
        <v>ＫＳＢＣ</v>
      </c>
      <c r="B35" s="152"/>
      <c r="C35" s="152" t="str">
        <f>IF(A30&lt;4,A29,C29)</f>
        <v>フリューゲル</v>
      </c>
      <c r="D35" s="152"/>
      <c r="E35" s="152" t="str">
        <f>IF(E30&lt;4,G29,E29)</f>
        <v>YANG YANG</v>
      </c>
      <c r="F35" s="152"/>
      <c r="G35" s="152" t="str">
        <f>IF(E30&lt;4,E29,G29)</f>
        <v>川夜会トリックスターズ</v>
      </c>
      <c r="H35" s="152"/>
      <c r="I35" s="152"/>
      <c r="J35" s="152"/>
      <c r="K35" s="152" t="str">
        <f>IF(K30&lt;4,M29,K29)</f>
        <v>EAST</v>
      </c>
      <c r="L35" s="152"/>
      <c r="M35" s="152" t="str">
        <f>IF(K30&lt;4,K29,M29)</f>
        <v>湘南B.C.S</v>
      </c>
      <c r="N35" s="152"/>
      <c r="O35" s="152" t="str">
        <f>IF(O30&lt;4,Q29,O29)</f>
        <v>富岡クラブ</v>
      </c>
      <c r="P35" s="152"/>
      <c r="Q35" s="152" t="str">
        <f>IF(O30&lt;4,O29,Q29)</f>
        <v>SMASH CLUB</v>
      </c>
      <c r="R35" s="152"/>
      <c r="U35" s="151"/>
      <c r="V35" s="151"/>
      <c r="W35" s="151"/>
      <c r="X35" s="151"/>
    </row>
    <row r="36" spans="1:24" s="153" customFormat="1" ht="18.75"/>
    <row r="37" spans="1:24" s="153" customFormat="1" ht="18.75"/>
    <row r="38" spans="1:24" s="153" customFormat="1" ht="18.75"/>
    <row r="39" spans="1:24" s="153" customFormat="1" ht="18.75"/>
  </sheetData>
  <sheetProtection sheet="1" objects="1" scenarios="1"/>
  <protectedRanges>
    <protectedRange password="CF68" sqref="C1:F1 M1:P1" name="範囲1"/>
  </protectedRanges>
  <mergeCells count="53">
    <mergeCell ref="A20:A25"/>
    <mergeCell ref="I20:I25"/>
    <mergeCell ref="K20:K25"/>
    <mergeCell ref="A27:B27"/>
    <mergeCell ref="S20:S25"/>
    <mergeCell ref="G22:G23"/>
    <mergeCell ref="H22:H23"/>
    <mergeCell ref="Q22:Q23"/>
    <mergeCell ref="R22:R23"/>
    <mergeCell ref="G24:G25"/>
    <mergeCell ref="H24:H25"/>
    <mergeCell ref="Q24:Q25"/>
    <mergeCell ref="R24:R25"/>
    <mergeCell ref="A14:A19"/>
    <mergeCell ref="I14:I19"/>
    <mergeCell ref="K14:K19"/>
    <mergeCell ref="A8:A13"/>
    <mergeCell ref="I8:I13"/>
    <mergeCell ref="K8:K13"/>
    <mergeCell ref="G18:G19"/>
    <mergeCell ref="H18:H19"/>
    <mergeCell ref="S14:S19"/>
    <mergeCell ref="G16:G17"/>
    <mergeCell ref="H16:H17"/>
    <mergeCell ref="Q16:Q17"/>
    <mergeCell ref="R16:R17"/>
    <mergeCell ref="Q18:Q19"/>
    <mergeCell ref="R18:R19"/>
    <mergeCell ref="S8:S13"/>
    <mergeCell ref="G10:G11"/>
    <mergeCell ref="H10:H11"/>
    <mergeCell ref="Q10:Q11"/>
    <mergeCell ref="R10:R11"/>
    <mergeCell ref="G12:G13"/>
    <mergeCell ref="H12:H13"/>
    <mergeCell ref="Q12:Q13"/>
    <mergeCell ref="R12:R13"/>
    <mergeCell ref="S2:S7"/>
    <mergeCell ref="G4:G5"/>
    <mergeCell ref="H4:H5"/>
    <mergeCell ref="Q4:Q5"/>
    <mergeCell ref="R4:R5"/>
    <mergeCell ref="G6:G7"/>
    <mergeCell ref="H6:H7"/>
    <mergeCell ref="Q6:Q7"/>
    <mergeCell ref="R6:R7"/>
    <mergeCell ref="A1:B1"/>
    <mergeCell ref="G1:H1"/>
    <mergeCell ref="K1:L1"/>
    <mergeCell ref="Q1:R1"/>
    <mergeCell ref="A2:A7"/>
    <mergeCell ref="I2:I7"/>
    <mergeCell ref="K2:K7"/>
  </mergeCells>
  <phoneticPr fontId="1"/>
  <printOptions horizontalCentered="1" verticalCentered="1"/>
  <pageMargins left="0.78740157480314965" right="0.39370078740157483" top="0.98425196850393704" bottom="0.98425196850393704" header="0.51181102362204722" footer="0.51181102362204722"/>
  <pageSetup paperSize="8" scale="70" orientation="landscape" horizontalDpi="300" verticalDpi="300" r:id="rId1"/>
  <headerFooter alignWithMargins="0">
    <oddHeader>&amp;C&amp;20リーグ戦順位表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39"/>
  <sheetViews>
    <sheetView showGridLines="0" topLeftCell="E6" zoomScale="60" zoomScaleNormal="60" workbookViewId="0">
      <selection activeCell="S14" sqref="S14:S19"/>
    </sheetView>
  </sheetViews>
  <sheetFormatPr defaultRowHeight="13.5"/>
  <cols>
    <col min="1" max="1" width="16.875" style="95" customWidth="1"/>
    <col min="2" max="2" width="15.875" style="95" customWidth="1"/>
    <col min="3" max="6" width="17.625" style="95" customWidth="1"/>
    <col min="7" max="8" width="14.625" style="95" customWidth="1"/>
    <col min="9" max="9" width="9" style="95"/>
    <col min="10" max="10" width="2.375" style="95" customWidth="1"/>
    <col min="11" max="11" width="16.875" style="95" customWidth="1"/>
    <col min="12" max="12" width="15.875" style="95" customWidth="1"/>
    <col min="13" max="16" width="17.625" style="95" customWidth="1"/>
    <col min="17" max="18" width="14.625" style="95" customWidth="1"/>
    <col min="19" max="256" width="9" style="95"/>
    <col min="257" max="257" width="16.875" style="95" customWidth="1"/>
    <col min="258" max="258" width="15.875" style="95" customWidth="1"/>
    <col min="259" max="262" width="17.625" style="95" customWidth="1"/>
    <col min="263" max="264" width="14.625" style="95" customWidth="1"/>
    <col min="265" max="265" width="9" style="95"/>
    <col min="266" max="266" width="2.375" style="95" customWidth="1"/>
    <col min="267" max="267" width="16.875" style="95" customWidth="1"/>
    <col min="268" max="268" width="15.875" style="95" customWidth="1"/>
    <col min="269" max="272" width="17.625" style="95" customWidth="1"/>
    <col min="273" max="274" width="14.625" style="95" customWidth="1"/>
    <col min="275" max="512" width="9" style="95"/>
    <col min="513" max="513" width="16.875" style="95" customWidth="1"/>
    <col min="514" max="514" width="15.875" style="95" customWidth="1"/>
    <col min="515" max="518" width="17.625" style="95" customWidth="1"/>
    <col min="519" max="520" width="14.625" style="95" customWidth="1"/>
    <col min="521" max="521" width="9" style="95"/>
    <col min="522" max="522" width="2.375" style="95" customWidth="1"/>
    <col min="523" max="523" width="16.875" style="95" customWidth="1"/>
    <col min="524" max="524" width="15.875" style="95" customWidth="1"/>
    <col min="525" max="528" width="17.625" style="95" customWidth="1"/>
    <col min="529" max="530" width="14.625" style="95" customWidth="1"/>
    <col min="531" max="768" width="9" style="95"/>
    <col min="769" max="769" width="16.875" style="95" customWidth="1"/>
    <col min="770" max="770" width="15.875" style="95" customWidth="1"/>
    <col min="771" max="774" width="17.625" style="95" customWidth="1"/>
    <col min="775" max="776" width="14.625" style="95" customWidth="1"/>
    <col min="777" max="777" width="9" style="95"/>
    <col min="778" max="778" width="2.375" style="95" customWidth="1"/>
    <col min="779" max="779" width="16.875" style="95" customWidth="1"/>
    <col min="780" max="780" width="15.875" style="95" customWidth="1"/>
    <col min="781" max="784" width="17.625" style="95" customWidth="1"/>
    <col min="785" max="786" width="14.625" style="95" customWidth="1"/>
    <col min="787" max="1024" width="9" style="95"/>
    <col min="1025" max="1025" width="16.875" style="95" customWidth="1"/>
    <col min="1026" max="1026" width="15.875" style="95" customWidth="1"/>
    <col min="1027" max="1030" width="17.625" style="95" customWidth="1"/>
    <col min="1031" max="1032" width="14.625" style="95" customWidth="1"/>
    <col min="1033" max="1033" width="9" style="95"/>
    <col min="1034" max="1034" width="2.375" style="95" customWidth="1"/>
    <col min="1035" max="1035" width="16.875" style="95" customWidth="1"/>
    <col min="1036" max="1036" width="15.875" style="95" customWidth="1"/>
    <col min="1037" max="1040" width="17.625" style="95" customWidth="1"/>
    <col min="1041" max="1042" width="14.625" style="95" customWidth="1"/>
    <col min="1043" max="1280" width="9" style="95"/>
    <col min="1281" max="1281" width="16.875" style="95" customWidth="1"/>
    <col min="1282" max="1282" width="15.875" style="95" customWidth="1"/>
    <col min="1283" max="1286" width="17.625" style="95" customWidth="1"/>
    <col min="1287" max="1288" width="14.625" style="95" customWidth="1"/>
    <col min="1289" max="1289" width="9" style="95"/>
    <col min="1290" max="1290" width="2.375" style="95" customWidth="1"/>
    <col min="1291" max="1291" width="16.875" style="95" customWidth="1"/>
    <col min="1292" max="1292" width="15.875" style="95" customWidth="1"/>
    <col min="1293" max="1296" width="17.625" style="95" customWidth="1"/>
    <col min="1297" max="1298" width="14.625" style="95" customWidth="1"/>
    <col min="1299" max="1536" width="9" style="95"/>
    <col min="1537" max="1537" width="16.875" style="95" customWidth="1"/>
    <col min="1538" max="1538" width="15.875" style="95" customWidth="1"/>
    <col min="1539" max="1542" width="17.625" style="95" customWidth="1"/>
    <col min="1543" max="1544" width="14.625" style="95" customWidth="1"/>
    <col min="1545" max="1545" width="9" style="95"/>
    <col min="1546" max="1546" width="2.375" style="95" customWidth="1"/>
    <col min="1547" max="1547" width="16.875" style="95" customWidth="1"/>
    <col min="1548" max="1548" width="15.875" style="95" customWidth="1"/>
    <col min="1549" max="1552" width="17.625" style="95" customWidth="1"/>
    <col min="1553" max="1554" width="14.625" style="95" customWidth="1"/>
    <col min="1555" max="1792" width="9" style="95"/>
    <col min="1793" max="1793" width="16.875" style="95" customWidth="1"/>
    <col min="1794" max="1794" width="15.875" style="95" customWidth="1"/>
    <col min="1795" max="1798" width="17.625" style="95" customWidth="1"/>
    <col min="1799" max="1800" width="14.625" style="95" customWidth="1"/>
    <col min="1801" max="1801" width="9" style="95"/>
    <col min="1802" max="1802" width="2.375" style="95" customWidth="1"/>
    <col min="1803" max="1803" width="16.875" style="95" customWidth="1"/>
    <col min="1804" max="1804" width="15.875" style="95" customWidth="1"/>
    <col min="1805" max="1808" width="17.625" style="95" customWidth="1"/>
    <col min="1809" max="1810" width="14.625" style="95" customWidth="1"/>
    <col min="1811" max="2048" width="9" style="95"/>
    <col min="2049" max="2049" width="16.875" style="95" customWidth="1"/>
    <col min="2050" max="2050" width="15.875" style="95" customWidth="1"/>
    <col min="2051" max="2054" width="17.625" style="95" customWidth="1"/>
    <col min="2055" max="2056" width="14.625" style="95" customWidth="1"/>
    <col min="2057" max="2057" width="9" style="95"/>
    <col min="2058" max="2058" width="2.375" style="95" customWidth="1"/>
    <col min="2059" max="2059" width="16.875" style="95" customWidth="1"/>
    <col min="2060" max="2060" width="15.875" style="95" customWidth="1"/>
    <col min="2061" max="2064" width="17.625" style="95" customWidth="1"/>
    <col min="2065" max="2066" width="14.625" style="95" customWidth="1"/>
    <col min="2067" max="2304" width="9" style="95"/>
    <col min="2305" max="2305" width="16.875" style="95" customWidth="1"/>
    <col min="2306" max="2306" width="15.875" style="95" customWidth="1"/>
    <col min="2307" max="2310" width="17.625" style="95" customWidth="1"/>
    <col min="2311" max="2312" width="14.625" style="95" customWidth="1"/>
    <col min="2313" max="2313" width="9" style="95"/>
    <col min="2314" max="2314" width="2.375" style="95" customWidth="1"/>
    <col min="2315" max="2315" width="16.875" style="95" customWidth="1"/>
    <col min="2316" max="2316" width="15.875" style="95" customWidth="1"/>
    <col min="2317" max="2320" width="17.625" style="95" customWidth="1"/>
    <col min="2321" max="2322" width="14.625" style="95" customWidth="1"/>
    <col min="2323" max="2560" width="9" style="95"/>
    <col min="2561" max="2561" width="16.875" style="95" customWidth="1"/>
    <col min="2562" max="2562" width="15.875" style="95" customWidth="1"/>
    <col min="2563" max="2566" width="17.625" style="95" customWidth="1"/>
    <col min="2567" max="2568" width="14.625" style="95" customWidth="1"/>
    <col min="2569" max="2569" width="9" style="95"/>
    <col min="2570" max="2570" width="2.375" style="95" customWidth="1"/>
    <col min="2571" max="2571" width="16.875" style="95" customWidth="1"/>
    <col min="2572" max="2572" width="15.875" style="95" customWidth="1"/>
    <col min="2573" max="2576" width="17.625" style="95" customWidth="1"/>
    <col min="2577" max="2578" width="14.625" style="95" customWidth="1"/>
    <col min="2579" max="2816" width="9" style="95"/>
    <col min="2817" max="2817" width="16.875" style="95" customWidth="1"/>
    <col min="2818" max="2818" width="15.875" style="95" customWidth="1"/>
    <col min="2819" max="2822" width="17.625" style="95" customWidth="1"/>
    <col min="2823" max="2824" width="14.625" style="95" customWidth="1"/>
    <col min="2825" max="2825" width="9" style="95"/>
    <col min="2826" max="2826" width="2.375" style="95" customWidth="1"/>
    <col min="2827" max="2827" width="16.875" style="95" customWidth="1"/>
    <col min="2828" max="2828" width="15.875" style="95" customWidth="1"/>
    <col min="2829" max="2832" width="17.625" style="95" customWidth="1"/>
    <col min="2833" max="2834" width="14.625" style="95" customWidth="1"/>
    <col min="2835" max="3072" width="9" style="95"/>
    <col min="3073" max="3073" width="16.875" style="95" customWidth="1"/>
    <col min="3074" max="3074" width="15.875" style="95" customWidth="1"/>
    <col min="3075" max="3078" width="17.625" style="95" customWidth="1"/>
    <col min="3079" max="3080" width="14.625" style="95" customWidth="1"/>
    <col min="3081" max="3081" width="9" style="95"/>
    <col min="3082" max="3082" width="2.375" style="95" customWidth="1"/>
    <col min="3083" max="3083" width="16.875" style="95" customWidth="1"/>
    <col min="3084" max="3084" width="15.875" style="95" customWidth="1"/>
    <col min="3085" max="3088" width="17.625" style="95" customWidth="1"/>
    <col min="3089" max="3090" width="14.625" style="95" customWidth="1"/>
    <col min="3091" max="3328" width="9" style="95"/>
    <col min="3329" max="3329" width="16.875" style="95" customWidth="1"/>
    <col min="3330" max="3330" width="15.875" style="95" customWidth="1"/>
    <col min="3331" max="3334" width="17.625" style="95" customWidth="1"/>
    <col min="3335" max="3336" width="14.625" style="95" customWidth="1"/>
    <col min="3337" max="3337" width="9" style="95"/>
    <col min="3338" max="3338" width="2.375" style="95" customWidth="1"/>
    <col min="3339" max="3339" width="16.875" style="95" customWidth="1"/>
    <col min="3340" max="3340" width="15.875" style="95" customWidth="1"/>
    <col min="3341" max="3344" width="17.625" style="95" customWidth="1"/>
    <col min="3345" max="3346" width="14.625" style="95" customWidth="1"/>
    <col min="3347" max="3584" width="9" style="95"/>
    <col min="3585" max="3585" width="16.875" style="95" customWidth="1"/>
    <col min="3586" max="3586" width="15.875" style="95" customWidth="1"/>
    <col min="3587" max="3590" width="17.625" style="95" customWidth="1"/>
    <col min="3591" max="3592" width="14.625" style="95" customWidth="1"/>
    <col min="3593" max="3593" width="9" style="95"/>
    <col min="3594" max="3594" width="2.375" style="95" customWidth="1"/>
    <col min="3595" max="3595" width="16.875" style="95" customWidth="1"/>
    <col min="3596" max="3596" width="15.875" style="95" customWidth="1"/>
    <col min="3597" max="3600" width="17.625" style="95" customWidth="1"/>
    <col min="3601" max="3602" width="14.625" style="95" customWidth="1"/>
    <col min="3603" max="3840" width="9" style="95"/>
    <col min="3841" max="3841" width="16.875" style="95" customWidth="1"/>
    <col min="3842" max="3842" width="15.875" style="95" customWidth="1"/>
    <col min="3843" max="3846" width="17.625" style="95" customWidth="1"/>
    <col min="3847" max="3848" width="14.625" style="95" customWidth="1"/>
    <col min="3849" max="3849" width="9" style="95"/>
    <col min="3850" max="3850" width="2.375" style="95" customWidth="1"/>
    <col min="3851" max="3851" width="16.875" style="95" customWidth="1"/>
    <col min="3852" max="3852" width="15.875" style="95" customWidth="1"/>
    <col min="3853" max="3856" width="17.625" style="95" customWidth="1"/>
    <col min="3857" max="3858" width="14.625" style="95" customWidth="1"/>
    <col min="3859" max="4096" width="9" style="95"/>
    <col min="4097" max="4097" width="16.875" style="95" customWidth="1"/>
    <col min="4098" max="4098" width="15.875" style="95" customWidth="1"/>
    <col min="4099" max="4102" width="17.625" style="95" customWidth="1"/>
    <col min="4103" max="4104" width="14.625" style="95" customWidth="1"/>
    <col min="4105" max="4105" width="9" style="95"/>
    <col min="4106" max="4106" width="2.375" style="95" customWidth="1"/>
    <col min="4107" max="4107" width="16.875" style="95" customWidth="1"/>
    <col min="4108" max="4108" width="15.875" style="95" customWidth="1"/>
    <col min="4109" max="4112" width="17.625" style="95" customWidth="1"/>
    <col min="4113" max="4114" width="14.625" style="95" customWidth="1"/>
    <col min="4115" max="4352" width="9" style="95"/>
    <col min="4353" max="4353" width="16.875" style="95" customWidth="1"/>
    <col min="4354" max="4354" width="15.875" style="95" customWidth="1"/>
    <col min="4355" max="4358" width="17.625" style="95" customWidth="1"/>
    <col min="4359" max="4360" width="14.625" style="95" customWidth="1"/>
    <col min="4361" max="4361" width="9" style="95"/>
    <col min="4362" max="4362" width="2.375" style="95" customWidth="1"/>
    <col min="4363" max="4363" width="16.875" style="95" customWidth="1"/>
    <col min="4364" max="4364" width="15.875" style="95" customWidth="1"/>
    <col min="4365" max="4368" width="17.625" style="95" customWidth="1"/>
    <col min="4369" max="4370" width="14.625" style="95" customWidth="1"/>
    <col min="4371" max="4608" width="9" style="95"/>
    <col min="4609" max="4609" width="16.875" style="95" customWidth="1"/>
    <col min="4610" max="4610" width="15.875" style="95" customWidth="1"/>
    <col min="4611" max="4614" width="17.625" style="95" customWidth="1"/>
    <col min="4615" max="4616" width="14.625" style="95" customWidth="1"/>
    <col min="4617" max="4617" width="9" style="95"/>
    <col min="4618" max="4618" width="2.375" style="95" customWidth="1"/>
    <col min="4619" max="4619" width="16.875" style="95" customWidth="1"/>
    <col min="4620" max="4620" width="15.875" style="95" customWidth="1"/>
    <col min="4621" max="4624" width="17.625" style="95" customWidth="1"/>
    <col min="4625" max="4626" width="14.625" style="95" customWidth="1"/>
    <col min="4627" max="4864" width="9" style="95"/>
    <col min="4865" max="4865" width="16.875" style="95" customWidth="1"/>
    <col min="4866" max="4866" width="15.875" style="95" customWidth="1"/>
    <col min="4867" max="4870" width="17.625" style="95" customWidth="1"/>
    <col min="4871" max="4872" width="14.625" style="95" customWidth="1"/>
    <col min="4873" max="4873" width="9" style="95"/>
    <col min="4874" max="4874" width="2.375" style="95" customWidth="1"/>
    <col min="4875" max="4875" width="16.875" style="95" customWidth="1"/>
    <col min="4876" max="4876" width="15.875" style="95" customWidth="1"/>
    <col min="4877" max="4880" width="17.625" style="95" customWidth="1"/>
    <col min="4881" max="4882" width="14.625" style="95" customWidth="1"/>
    <col min="4883" max="5120" width="9" style="95"/>
    <col min="5121" max="5121" width="16.875" style="95" customWidth="1"/>
    <col min="5122" max="5122" width="15.875" style="95" customWidth="1"/>
    <col min="5123" max="5126" width="17.625" style="95" customWidth="1"/>
    <col min="5127" max="5128" width="14.625" style="95" customWidth="1"/>
    <col min="5129" max="5129" width="9" style="95"/>
    <col min="5130" max="5130" width="2.375" style="95" customWidth="1"/>
    <col min="5131" max="5131" width="16.875" style="95" customWidth="1"/>
    <col min="5132" max="5132" width="15.875" style="95" customWidth="1"/>
    <col min="5133" max="5136" width="17.625" style="95" customWidth="1"/>
    <col min="5137" max="5138" width="14.625" style="95" customWidth="1"/>
    <col min="5139" max="5376" width="9" style="95"/>
    <col min="5377" max="5377" width="16.875" style="95" customWidth="1"/>
    <col min="5378" max="5378" width="15.875" style="95" customWidth="1"/>
    <col min="5379" max="5382" width="17.625" style="95" customWidth="1"/>
    <col min="5383" max="5384" width="14.625" style="95" customWidth="1"/>
    <col min="5385" max="5385" width="9" style="95"/>
    <col min="5386" max="5386" width="2.375" style="95" customWidth="1"/>
    <col min="5387" max="5387" width="16.875" style="95" customWidth="1"/>
    <col min="5388" max="5388" width="15.875" style="95" customWidth="1"/>
    <col min="5389" max="5392" width="17.625" style="95" customWidth="1"/>
    <col min="5393" max="5394" width="14.625" style="95" customWidth="1"/>
    <col min="5395" max="5632" width="9" style="95"/>
    <col min="5633" max="5633" width="16.875" style="95" customWidth="1"/>
    <col min="5634" max="5634" width="15.875" style="95" customWidth="1"/>
    <col min="5635" max="5638" width="17.625" style="95" customWidth="1"/>
    <col min="5639" max="5640" width="14.625" style="95" customWidth="1"/>
    <col min="5641" max="5641" width="9" style="95"/>
    <col min="5642" max="5642" width="2.375" style="95" customWidth="1"/>
    <col min="5643" max="5643" width="16.875" style="95" customWidth="1"/>
    <col min="5644" max="5644" width="15.875" style="95" customWidth="1"/>
    <col min="5645" max="5648" width="17.625" style="95" customWidth="1"/>
    <col min="5649" max="5650" width="14.625" style="95" customWidth="1"/>
    <col min="5651" max="5888" width="9" style="95"/>
    <col min="5889" max="5889" width="16.875" style="95" customWidth="1"/>
    <col min="5890" max="5890" width="15.875" style="95" customWidth="1"/>
    <col min="5891" max="5894" width="17.625" style="95" customWidth="1"/>
    <col min="5895" max="5896" width="14.625" style="95" customWidth="1"/>
    <col min="5897" max="5897" width="9" style="95"/>
    <col min="5898" max="5898" width="2.375" style="95" customWidth="1"/>
    <col min="5899" max="5899" width="16.875" style="95" customWidth="1"/>
    <col min="5900" max="5900" width="15.875" style="95" customWidth="1"/>
    <col min="5901" max="5904" width="17.625" style="95" customWidth="1"/>
    <col min="5905" max="5906" width="14.625" style="95" customWidth="1"/>
    <col min="5907" max="6144" width="9" style="95"/>
    <col min="6145" max="6145" width="16.875" style="95" customWidth="1"/>
    <col min="6146" max="6146" width="15.875" style="95" customWidth="1"/>
    <col min="6147" max="6150" width="17.625" style="95" customWidth="1"/>
    <col min="6151" max="6152" width="14.625" style="95" customWidth="1"/>
    <col min="6153" max="6153" width="9" style="95"/>
    <col min="6154" max="6154" width="2.375" style="95" customWidth="1"/>
    <col min="6155" max="6155" width="16.875" style="95" customWidth="1"/>
    <col min="6156" max="6156" width="15.875" style="95" customWidth="1"/>
    <col min="6157" max="6160" width="17.625" style="95" customWidth="1"/>
    <col min="6161" max="6162" width="14.625" style="95" customWidth="1"/>
    <col min="6163" max="6400" width="9" style="95"/>
    <col min="6401" max="6401" width="16.875" style="95" customWidth="1"/>
    <col min="6402" max="6402" width="15.875" style="95" customWidth="1"/>
    <col min="6403" max="6406" width="17.625" style="95" customWidth="1"/>
    <col min="6407" max="6408" width="14.625" style="95" customWidth="1"/>
    <col min="6409" max="6409" width="9" style="95"/>
    <col min="6410" max="6410" width="2.375" style="95" customWidth="1"/>
    <col min="6411" max="6411" width="16.875" style="95" customWidth="1"/>
    <col min="6412" max="6412" width="15.875" style="95" customWidth="1"/>
    <col min="6413" max="6416" width="17.625" style="95" customWidth="1"/>
    <col min="6417" max="6418" width="14.625" style="95" customWidth="1"/>
    <col min="6419" max="6656" width="9" style="95"/>
    <col min="6657" max="6657" width="16.875" style="95" customWidth="1"/>
    <col min="6658" max="6658" width="15.875" style="95" customWidth="1"/>
    <col min="6659" max="6662" width="17.625" style="95" customWidth="1"/>
    <col min="6663" max="6664" width="14.625" style="95" customWidth="1"/>
    <col min="6665" max="6665" width="9" style="95"/>
    <col min="6666" max="6666" width="2.375" style="95" customWidth="1"/>
    <col min="6667" max="6667" width="16.875" style="95" customWidth="1"/>
    <col min="6668" max="6668" width="15.875" style="95" customWidth="1"/>
    <col min="6669" max="6672" width="17.625" style="95" customWidth="1"/>
    <col min="6673" max="6674" width="14.625" style="95" customWidth="1"/>
    <col min="6675" max="6912" width="9" style="95"/>
    <col min="6913" max="6913" width="16.875" style="95" customWidth="1"/>
    <col min="6914" max="6914" width="15.875" style="95" customWidth="1"/>
    <col min="6915" max="6918" width="17.625" style="95" customWidth="1"/>
    <col min="6919" max="6920" width="14.625" style="95" customWidth="1"/>
    <col min="6921" max="6921" width="9" style="95"/>
    <col min="6922" max="6922" width="2.375" style="95" customWidth="1"/>
    <col min="6923" max="6923" width="16.875" style="95" customWidth="1"/>
    <col min="6924" max="6924" width="15.875" style="95" customWidth="1"/>
    <col min="6925" max="6928" width="17.625" style="95" customWidth="1"/>
    <col min="6929" max="6930" width="14.625" style="95" customWidth="1"/>
    <col min="6931" max="7168" width="9" style="95"/>
    <col min="7169" max="7169" width="16.875" style="95" customWidth="1"/>
    <col min="7170" max="7170" width="15.875" style="95" customWidth="1"/>
    <col min="7171" max="7174" width="17.625" style="95" customWidth="1"/>
    <col min="7175" max="7176" width="14.625" style="95" customWidth="1"/>
    <col min="7177" max="7177" width="9" style="95"/>
    <col min="7178" max="7178" width="2.375" style="95" customWidth="1"/>
    <col min="7179" max="7179" width="16.875" style="95" customWidth="1"/>
    <col min="7180" max="7180" width="15.875" style="95" customWidth="1"/>
    <col min="7181" max="7184" width="17.625" style="95" customWidth="1"/>
    <col min="7185" max="7186" width="14.625" style="95" customWidth="1"/>
    <col min="7187" max="7424" width="9" style="95"/>
    <col min="7425" max="7425" width="16.875" style="95" customWidth="1"/>
    <col min="7426" max="7426" width="15.875" style="95" customWidth="1"/>
    <col min="7427" max="7430" width="17.625" style="95" customWidth="1"/>
    <col min="7431" max="7432" width="14.625" style="95" customWidth="1"/>
    <col min="7433" max="7433" width="9" style="95"/>
    <col min="7434" max="7434" width="2.375" style="95" customWidth="1"/>
    <col min="7435" max="7435" width="16.875" style="95" customWidth="1"/>
    <col min="7436" max="7436" width="15.875" style="95" customWidth="1"/>
    <col min="7437" max="7440" width="17.625" style="95" customWidth="1"/>
    <col min="7441" max="7442" width="14.625" style="95" customWidth="1"/>
    <col min="7443" max="7680" width="9" style="95"/>
    <col min="7681" max="7681" width="16.875" style="95" customWidth="1"/>
    <col min="7682" max="7682" width="15.875" style="95" customWidth="1"/>
    <col min="7683" max="7686" width="17.625" style="95" customWidth="1"/>
    <col min="7687" max="7688" width="14.625" style="95" customWidth="1"/>
    <col min="7689" max="7689" width="9" style="95"/>
    <col min="7690" max="7690" width="2.375" style="95" customWidth="1"/>
    <col min="7691" max="7691" width="16.875" style="95" customWidth="1"/>
    <col min="7692" max="7692" width="15.875" style="95" customWidth="1"/>
    <col min="7693" max="7696" width="17.625" style="95" customWidth="1"/>
    <col min="7697" max="7698" width="14.625" style="95" customWidth="1"/>
    <col min="7699" max="7936" width="9" style="95"/>
    <col min="7937" max="7937" width="16.875" style="95" customWidth="1"/>
    <col min="7938" max="7938" width="15.875" style="95" customWidth="1"/>
    <col min="7939" max="7942" width="17.625" style="95" customWidth="1"/>
    <col min="7943" max="7944" width="14.625" style="95" customWidth="1"/>
    <col min="7945" max="7945" width="9" style="95"/>
    <col min="7946" max="7946" width="2.375" style="95" customWidth="1"/>
    <col min="7947" max="7947" width="16.875" style="95" customWidth="1"/>
    <col min="7948" max="7948" width="15.875" style="95" customWidth="1"/>
    <col min="7949" max="7952" width="17.625" style="95" customWidth="1"/>
    <col min="7953" max="7954" width="14.625" style="95" customWidth="1"/>
    <col min="7955" max="8192" width="9" style="95"/>
    <col min="8193" max="8193" width="16.875" style="95" customWidth="1"/>
    <col min="8194" max="8194" width="15.875" style="95" customWidth="1"/>
    <col min="8195" max="8198" width="17.625" style="95" customWidth="1"/>
    <col min="8199" max="8200" width="14.625" style="95" customWidth="1"/>
    <col min="8201" max="8201" width="9" style="95"/>
    <col min="8202" max="8202" width="2.375" style="95" customWidth="1"/>
    <col min="8203" max="8203" width="16.875" style="95" customWidth="1"/>
    <col min="8204" max="8204" width="15.875" style="95" customWidth="1"/>
    <col min="8205" max="8208" width="17.625" style="95" customWidth="1"/>
    <col min="8209" max="8210" width="14.625" style="95" customWidth="1"/>
    <col min="8211" max="8448" width="9" style="95"/>
    <col min="8449" max="8449" width="16.875" style="95" customWidth="1"/>
    <col min="8450" max="8450" width="15.875" style="95" customWidth="1"/>
    <col min="8451" max="8454" width="17.625" style="95" customWidth="1"/>
    <col min="8455" max="8456" width="14.625" style="95" customWidth="1"/>
    <col min="8457" max="8457" width="9" style="95"/>
    <col min="8458" max="8458" width="2.375" style="95" customWidth="1"/>
    <col min="8459" max="8459" width="16.875" style="95" customWidth="1"/>
    <col min="8460" max="8460" width="15.875" style="95" customWidth="1"/>
    <col min="8461" max="8464" width="17.625" style="95" customWidth="1"/>
    <col min="8465" max="8466" width="14.625" style="95" customWidth="1"/>
    <col min="8467" max="8704" width="9" style="95"/>
    <col min="8705" max="8705" width="16.875" style="95" customWidth="1"/>
    <col min="8706" max="8706" width="15.875" style="95" customWidth="1"/>
    <col min="8707" max="8710" width="17.625" style="95" customWidth="1"/>
    <col min="8711" max="8712" width="14.625" style="95" customWidth="1"/>
    <col min="8713" max="8713" width="9" style="95"/>
    <col min="8714" max="8714" width="2.375" style="95" customWidth="1"/>
    <col min="8715" max="8715" width="16.875" style="95" customWidth="1"/>
    <col min="8716" max="8716" width="15.875" style="95" customWidth="1"/>
    <col min="8717" max="8720" width="17.625" style="95" customWidth="1"/>
    <col min="8721" max="8722" width="14.625" style="95" customWidth="1"/>
    <col min="8723" max="8960" width="9" style="95"/>
    <col min="8961" max="8961" width="16.875" style="95" customWidth="1"/>
    <col min="8962" max="8962" width="15.875" style="95" customWidth="1"/>
    <col min="8963" max="8966" width="17.625" style="95" customWidth="1"/>
    <col min="8967" max="8968" width="14.625" style="95" customWidth="1"/>
    <col min="8969" max="8969" width="9" style="95"/>
    <col min="8970" max="8970" width="2.375" style="95" customWidth="1"/>
    <col min="8971" max="8971" width="16.875" style="95" customWidth="1"/>
    <col min="8972" max="8972" width="15.875" style="95" customWidth="1"/>
    <col min="8973" max="8976" width="17.625" style="95" customWidth="1"/>
    <col min="8977" max="8978" width="14.625" style="95" customWidth="1"/>
    <col min="8979" max="9216" width="9" style="95"/>
    <col min="9217" max="9217" width="16.875" style="95" customWidth="1"/>
    <col min="9218" max="9218" width="15.875" style="95" customWidth="1"/>
    <col min="9219" max="9222" width="17.625" style="95" customWidth="1"/>
    <col min="9223" max="9224" width="14.625" style="95" customWidth="1"/>
    <col min="9225" max="9225" width="9" style="95"/>
    <col min="9226" max="9226" width="2.375" style="95" customWidth="1"/>
    <col min="9227" max="9227" width="16.875" style="95" customWidth="1"/>
    <col min="9228" max="9228" width="15.875" style="95" customWidth="1"/>
    <col min="9229" max="9232" width="17.625" style="95" customWidth="1"/>
    <col min="9233" max="9234" width="14.625" style="95" customWidth="1"/>
    <col min="9235" max="9472" width="9" style="95"/>
    <col min="9473" max="9473" width="16.875" style="95" customWidth="1"/>
    <col min="9474" max="9474" width="15.875" style="95" customWidth="1"/>
    <col min="9475" max="9478" width="17.625" style="95" customWidth="1"/>
    <col min="9479" max="9480" width="14.625" style="95" customWidth="1"/>
    <col min="9481" max="9481" width="9" style="95"/>
    <col min="9482" max="9482" width="2.375" style="95" customWidth="1"/>
    <col min="9483" max="9483" width="16.875" style="95" customWidth="1"/>
    <col min="9484" max="9484" width="15.875" style="95" customWidth="1"/>
    <col min="9485" max="9488" width="17.625" style="95" customWidth="1"/>
    <col min="9489" max="9490" width="14.625" style="95" customWidth="1"/>
    <col min="9491" max="9728" width="9" style="95"/>
    <col min="9729" max="9729" width="16.875" style="95" customWidth="1"/>
    <col min="9730" max="9730" width="15.875" style="95" customWidth="1"/>
    <col min="9731" max="9734" width="17.625" style="95" customWidth="1"/>
    <col min="9735" max="9736" width="14.625" style="95" customWidth="1"/>
    <col min="9737" max="9737" width="9" style="95"/>
    <col min="9738" max="9738" width="2.375" style="95" customWidth="1"/>
    <col min="9739" max="9739" width="16.875" style="95" customWidth="1"/>
    <col min="9740" max="9740" width="15.875" style="95" customWidth="1"/>
    <col min="9741" max="9744" width="17.625" style="95" customWidth="1"/>
    <col min="9745" max="9746" width="14.625" style="95" customWidth="1"/>
    <col min="9747" max="9984" width="9" style="95"/>
    <col min="9985" max="9985" width="16.875" style="95" customWidth="1"/>
    <col min="9986" max="9986" width="15.875" style="95" customWidth="1"/>
    <col min="9987" max="9990" width="17.625" style="95" customWidth="1"/>
    <col min="9991" max="9992" width="14.625" style="95" customWidth="1"/>
    <col min="9993" max="9993" width="9" style="95"/>
    <col min="9994" max="9994" width="2.375" style="95" customWidth="1"/>
    <col min="9995" max="9995" width="16.875" style="95" customWidth="1"/>
    <col min="9996" max="9996" width="15.875" style="95" customWidth="1"/>
    <col min="9997" max="10000" width="17.625" style="95" customWidth="1"/>
    <col min="10001" max="10002" width="14.625" style="95" customWidth="1"/>
    <col min="10003" max="10240" width="9" style="95"/>
    <col min="10241" max="10241" width="16.875" style="95" customWidth="1"/>
    <col min="10242" max="10242" width="15.875" style="95" customWidth="1"/>
    <col min="10243" max="10246" width="17.625" style="95" customWidth="1"/>
    <col min="10247" max="10248" width="14.625" style="95" customWidth="1"/>
    <col min="10249" max="10249" width="9" style="95"/>
    <col min="10250" max="10250" width="2.375" style="95" customWidth="1"/>
    <col min="10251" max="10251" width="16.875" style="95" customWidth="1"/>
    <col min="10252" max="10252" width="15.875" style="95" customWidth="1"/>
    <col min="10253" max="10256" width="17.625" style="95" customWidth="1"/>
    <col min="10257" max="10258" width="14.625" style="95" customWidth="1"/>
    <col min="10259" max="10496" width="9" style="95"/>
    <col min="10497" max="10497" width="16.875" style="95" customWidth="1"/>
    <col min="10498" max="10498" width="15.875" style="95" customWidth="1"/>
    <col min="10499" max="10502" width="17.625" style="95" customWidth="1"/>
    <col min="10503" max="10504" width="14.625" style="95" customWidth="1"/>
    <col min="10505" max="10505" width="9" style="95"/>
    <col min="10506" max="10506" width="2.375" style="95" customWidth="1"/>
    <col min="10507" max="10507" width="16.875" style="95" customWidth="1"/>
    <col min="10508" max="10508" width="15.875" style="95" customWidth="1"/>
    <col min="10509" max="10512" width="17.625" style="95" customWidth="1"/>
    <col min="10513" max="10514" width="14.625" style="95" customWidth="1"/>
    <col min="10515" max="10752" width="9" style="95"/>
    <col min="10753" max="10753" width="16.875" style="95" customWidth="1"/>
    <col min="10754" max="10754" width="15.875" style="95" customWidth="1"/>
    <col min="10755" max="10758" width="17.625" style="95" customWidth="1"/>
    <col min="10759" max="10760" width="14.625" style="95" customWidth="1"/>
    <col min="10761" max="10761" width="9" style="95"/>
    <col min="10762" max="10762" width="2.375" style="95" customWidth="1"/>
    <col min="10763" max="10763" width="16.875" style="95" customWidth="1"/>
    <col min="10764" max="10764" width="15.875" style="95" customWidth="1"/>
    <col min="10765" max="10768" width="17.625" style="95" customWidth="1"/>
    <col min="10769" max="10770" width="14.625" style="95" customWidth="1"/>
    <col min="10771" max="11008" width="9" style="95"/>
    <col min="11009" max="11009" width="16.875" style="95" customWidth="1"/>
    <col min="11010" max="11010" width="15.875" style="95" customWidth="1"/>
    <col min="11011" max="11014" width="17.625" style="95" customWidth="1"/>
    <col min="11015" max="11016" width="14.625" style="95" customWidth="1"/>
    <col min="11017" max="11017" width="9" style="95"/>
    <col min="11018" max="11018" width="2.375" style="95" customWidth="1"/>
    <col min="11019" max="11019" width="16.875" style="95" customWidth="1"/>
    <col min="11020" max="11020" width="15.875" style="95" customWidth="1"/>
    <col min="11021" max="11024" width="17.625" style="95" customWidth="1"/>
    <col min="11025" max="11026" width="14.625" style="95" customWidth="1"/>
    <col min="11027" max="11264" width="9" style="95"/>
    <col min="11265" max="11265" width="16.875" style="95" customWidth="1"/>
    <col min="11266" max="11266" width="15.875" style="95" customWidth="1"/>
    <col min="11267" max="11270" width="17.625" style="95" customWidth="1"/>
    <col min="11271" max="11272" width="14.625" style="95" customWidth="1"/>
    <col min="11273" max="11273" width="9" style="95"/>
    <col min="11274" max="11274" width="2.375" style="95" customWidth="1"/>
    <col min="11275" max="11275" width="16.875" style="95" customWidth="1"/>
    <col min="11276" max="11276" width="15.875" style="95" customWidth="1"/>
    <col min="11277" max="11280" width="17.625" style="95" customWidth="1"/>
    <col min="11281" max="11282" width="14.625" style="95" customWidth="1"/>
    <col min="11283" max="11520" width="9" style="95"/>
    <col min="11521" max="11521" width="16.875" style="95" customWidth="1"/>
    <col min="11522" max="11522" width="15.875" style="95" customWidth="1"/>
    <col min="11523" max="11526" width="17.625" style="95" customWidth="1"/>
    <col min="11527" max="11528" width="14.625" style="95" customWidth="1"/>
    <col min="11529" max="11529" width="9" style="95"/>
    <col min="11530" max="11530" width="2.375" style="95" customWidth="1"/>
    <col min="11531" max="11531" width="16.875" style="95" customWidth="1"/>
    <col min="11532" max="11532" width="15.875" style="95" customWidth="1"/>
    <col min="11533" max="11536" width="17.625" style="95" customWidth="1"/>
    <col min="11537" max="11538" width="14.625" style="95" customWidth="1"/>
    <col min="11539" max="11776" width="9" style="95"/>
    <col min="11777" max="11777" width="16.875" style="95" customWidth="1"/>
    <col min="11778" max="11778" width="15.875" style="95" customWidth="1"/>
    <col min="11779" max="11782" width="17.625" style="95" customWidth="1"/>
    <col min="11783" max="11784" width="14.625" style="95" customWidth="1"/>
    <col min="11785" max="11785" width="9" style="95"/>
    <col min="11786" max="11786" width="2.375" style="95" customWidth="1"/>
    <col min="11787" max="11787" width="16.875" style="95" customWidth="1"/>
    <col min="11788" max="11788" width="15.875" style="95" customWidth="1"/>
    <col min="11789" max="11792" width="17.625" style="95" customWidth="1"/>
    <col min="11793" max="11794" width="14.625" style="95" customWidth="1"/>
    <col min="11795" max="12032" width="9" style="95"/>
    <col min="12033" max="12033" width="16.875" style="95" customWidth="1"/>
    <col min="12034" max="12034" width="15.875" style="95" customWidth="1"/>
    <col min="12035" max="12038" width="17.625" style="95" customWidth="1"/>
    <col min="12039" max="12040" width="14.625" style="95" customWidth="1"/>
    <col min="12041" max="12041" width="9" style="95"/>
    <col min="12042" max="12042" width="2.375" style="95" customWidth="1"/>
    <col min="12043" max="12043" width="16.875" style="95" customWidth="1"/>
    <col min="12044" max="12044" width="15.875" style="95" customWidth="1"/>
    <col min="12045" max="12048" width="17.625" style="95" customWidth="1"/>
    <col min="12049" max="12050" width="14.625" style="95" customWidth="1"/>
    <col min="12051" max="12288" width="9" style="95"/>
    <col min="12289" max="12289" width="16.875" style="95" customWidth="1"/>
    <col min="12290" max="12290" width="15.875" style="95" customWidth="1"/>
    <col min="12291" max="12294" width="17.625" style="95" customWidth="1"/>
    <col min="12295" max="12296" width="14.625" style="95" customWidth="1"/>
    <col min="12297" max="12297" width="9" style="95"/>
    <col min="12298" max="12298" width="2.375" style="95" customWidth="1"/>
    <col min="12299" max="12299" width="16.875" style="95" customWidth="1"/>
    <col min="12300" max="12300" width="15.875" style="95" customWidth="1"/>
    <col min="12301" max="12304" width="17.625" style="95" customWidth="1"/>
    <col min="12305" max="12306" width="14.625" style="95" customWidth="1"/>
    <col min="12307" max="12544" width="9" style="95"/>
    <col min="12545" max="12545" width="16.875" style="95" customWidth="1"/>
    <col min="12546" max="12546" width="15.875" style="95" customWidth="1"/>
    <col min="12547" max="12550" width="17.625" style="95" customWidth="1"/>
    <col min="12551" max="12552" width="14.625" style="95" customWidth="1"/>
    <col min="12553" max="12553" width="9" style="95"/>
    <col min="12554" max="12554" width="2.375" style="95" customWidth="1"/>
    <col min="12555" max="12555" width="16.875" style="95" customWidth="1"/>
    <col min="12556" max="12556" width="15.875" style="95" customWidth="1"/>
    <col min="12557" max="12560" width="17.625" style="95" customWidth="1"/>
    <col min="12561" max="12562" width="14.625" style="95" customWidth="1"/>
    <col min="12563" max="12800" width="9" style="95"/>
    <col min="12801" max="12801" width="16.875" style="95" customWidth="1"/>
    <col min="12802" max="12802" width="15.875" style="95" customWidth="1"/>
    <col min="12803" max="12806" width="17.625" style="95" customWidth="1"/>
    <col min="12807" max="12808" width="14.625" style="95" customWidth="1"/>
    <col min="12809" max="12809" width="9" style="95"/>
    <col min="12810" max="12810" width="2.375" style="95" customWidth="1"/>
    <col min="12811" max="12811" width="16.875" style="95" customWidth="1"/>
    <col min="12812" max="12812" width="15.875" style="95" customWidth="1"/>
    <col min="12813" max="12816" width="17.625" style="95" customWidth="1"/>
    <col min="12817" max="12818" width="14.625" style="95" customWidth="1"/>
    <col min="12819" max="13056" width="9" style="95"/>
    <col min="13057" max="13057" width="16.875" style="95" customWidth="1"/>
    <col min="13058" max="13058" width="15.875" style="95" customWidth="1"/>
    <col min="13059" max="13062" width="17.625" style="95" customWidth="1"/>
    <col min="13063" max="13064" width="14.625" style="95" customWidth="1"/>
    <col min="13065" max="13065" width="9" style="95"/>
    <col min="13066" max="13066" width="2.375" style="95" customWidth="1"/>
    <col min="13067" max="13067" width="16.875" style="95" customWidth="1"/>
    <col min="13068" max="13068" width="15.875" style="95" customWidth="1"/>
    <col min="13069" max="13072" width="17.625" style="95" customWidth="1"/>
    <col min="13073" max="13074" width="14.625" style="95" customWidth="1"/>
    <col min="13075" max="13312" width="9" style="95"/>
    <col min="13313" max="13313" width="16.875" style="95" customWidth="1"/>
    <col min="13314" max="13314" width="15.875" style="95" customWidth="1"/>
    <col min="13315" max="13318" width="17.625" style="95" customWidth="1"/>
    <col min="13319" max="13320" width="14.625" style="95" customWidth="1"/>
    <col min="13321" max="13321" width="9" style="95"/>
    <col min="13322" max="13322" width="2.375" style="95" customWidth="1"/>
    <col min="13323" max="13323" width="16.875" style="95" customWidth="1"/>
    <col min="13324" max="13324" width="15.875" style="95" customWidth="1"/>
    <col min="13325" max="13328" width="17.625" style="95" customWidth="1"/>
    <col min="13329" max="13330" width="14.625" style="95" customWidth="1"/>
    <col min="13331" max="13568" width="9" style="95"/>
    <col min="13569" max="13569" width="16.875" style="95" customWidth="1"/>
    <col min="13570" max="13570" width="15.875" style="95" customWidth="1"/>
    <col min="13571" max="13574" width="17.625" style="95" customWidth="1"/>
    <col min="13575" max="13576" width="14.625" style="95" customWidth="1"/>
    <col min="13577" max="13577" width="9" style="95"/>
    <col min="13578" max="13578" width="2.375" style="95" customWidth="1"/>
    <col min="13579" max="13579" width="16.875" style="95" customWidth="1"/>
    <col min="13580" max="13580" width="15.875" style="95" customWidth="1"/>
    <col min="13581" max="13584" width="17.625" style="95" customWidth="1"/>
    <col min="13585" max="13586" width="14.625" style="95" customWidth="1"/>
    <col min="13587" max="13824" width="9" style="95"/>
    <col min="13825" max="13825" width="16.875" style="95" customWidth="1"/>
    <col min="13826" max="13826" width="15.875" style="95" customWidth="1"/>
    <col min="13827" max="13830" width="17.625" style="95" customWidth="1"/>
    <col min="13831" max="13832" width="14.625" style="95" customWidth="1"/>
    <col min="13833" max="13833" width="9" style="95"/>
    <col min="13834" max="13834" width="2.375" style="95" customWidth="1"/>
    <col min="13835" max="13835" width="16.875" style="95" customWidth="1"/>
    <col min="13836" max="13836" width="15.875" style="95" customWidth="1"/>
    <col min="13837" max="13840" width="17.625" style="95" customWidth="1"/>
    <col min="13841" max="13842" width="14.625" style="95" customWidth="1"/>
    <col min="13843" max="14080" width="9" style="95"/>
    <col min="14081" max="14081" width="16.875" style="95" customWidth="1"/>
    <col min="14082" max="14082" width="15.875" style="95" customWidth="1"/>
    <col min="14083" max="14086" width="17.625" style="95" customWidth="1"/>
    <col min="14087" max="14088" width="14.625" style="95" customWidth="1"/>
    <col min="14089" max="14089" width="9" style="95"/>
    <col min="14090" max="14090" width="2.375" style="95" customWidth="1"/>
    <col min="14091" max="14091" width="16.875" style="95" customWidth="1"/>
    <col min="14092" max="14092" width="15.875" style="95" customWidth="1"/>
    <col min="14093" max="14096" width="17.625" style="95" customWidth="1"/>
    <col min="14097" max="14098" width="14.625" style="95" customWidth="1"/>
    <col min="14099" max="14336" width="9" style="95"/>
    <col min="14337" max="14337" width="16.875" style="95" customWidth="1"/>
    <col min="14338" max="14338" width="15.875" style="95" customWidth="1"/>
    <col min="14339" max="14342" width="17.625" style="95" customWidth="1"/>
    <col min="14343" max="14344" width="14.625" style="95" customWidth="1"/>
    <col min="14345" max="14345" width="9" style="95"/>
    <col min="14346" max="14346" width="2.375" style="95" customWidth="1"/>
    <col min="14347" max="14347" width="16.875" style="95" customWidth="1"/>
    <col min="14348" max="14348" width="15.875" style="95" customWidth="1"/>
    <col min="14349" max="14352" width="17.625" style="95" customWidth="1"/>
    <col min="14353" max="14354" width="14.625" style="95" customWidth="1"/>
    <col min="14355" max="14592" width="9" style="95"/>
    <col min="14593" max="14593" width="16.875" style="95" customWidth="1"/>
    <col min="14594" max="14594" width="15.875" style="95" customWidth="1"/>
    <col min="14595" max="14598" width="17.625" style="95" customWidth="1"/>
    <col min="14599" max="14600" width="14.625" style="95" customWidth="1"/>
    <col min="14601" max="14601" width="9" style="95"/>
    <col min="14602" max="14602" width="2.375" style="95" customWidth="1"/>
    <col min="14603" max="14603" width="16.875" style="95" customWidth="1"/>
    <col min="14604" max="14604" width="15.875" style="95" customWidth="1"/>
    <col min="14605" max="14608" width="17.625" style="95" customWidth="1"/>
    <col min="14609" max="14610" width="14.625" style="95" customWidth="1"/>
    <col min="14611" max="14848" width="9" style="95"/>
    <col min="14849" max="14849" width="16.875" style="95" customWidth="1"/>
    <col min="14850" max="14850" width="15.875" style="95" customWidth="1"/>
    <col min="14851" max="14854" width="17.625" style="95" customWidth="1"/>
    <col min="14855" max="14856" width="14.625" style="95" customWidth="1"/>
    <col min="14857" max="14857" width="9" style="95"/>
    <col min="14858" max="14858" width="2.375" style="95" customWidth="1"/>
    <col min="14859" max="14859" width="16.875" style="95" customWidth="1"/>
    <col min="14860" max="14860" width="15.875" style="95" customWidth="1"/>
    <col min="14861" max="14864" width="17.625" style="95" customWidth="1"/>
    <col min="14865" max="14866" width="14.625" style="95" customWidth="1"/>
    <col min="14867" max="15104" width="9" style="95"/>
    <col min="15105" max="15105" width="16.875" style="95" customWidth="1"/>
    <col min="15106" max="15106" width="15.875" style="95" customWidth="1"/>
    <col min="15107" max="15110" width="17.625" style="95" customWidth="1"/>
    <col min="15111" max="15112" width="14.625" style="95" customWidth="1"/>
    <col min="15113" max="15113" width="9" style="95"/>
    <col min="15114" max="15114" width="2.375" style="95" customWidth="1"/>
    <col min="15115" max="15115" width="16.875" style="95" customWidth="1"/>
    <col min="15116" max="15116" width="15.875" style="95" customWidth="1"/>
    <col min="15117" max="15120" width="17.625" style="95" customWidth="1"/>
    <col min="15121" max="15122" width="14.625" style="95" customWidth="1"/>
    <col min="15123" max="15360" width="9" style="95"/>
    <col min="15361" max="15361" width="16.875" style="95" customWidth="1"/>
    <col min="15362" max="15362" width="15.875" style="95" customWidth="1"/>
    <col min="15363" max="15366" width="17.625" style="95" customWidth="1"/>
    <col min="15367" max="15368" width="14.625" style="95" customWidth="1"/>
    <col min="15369" max="15369" width="9" style="95"/>
    <col min="15370" max="15370" width="2.375" style="95" customWidth="1"/>
    <col min="15371" max="15371" width="16.875" style="95" customWidth="1"/>
    <col min="15372" max="15372" width="15.875" style="95" customWidth="1"/>
    <col min="15373" max="15376" width="17.625" style="95" customWidth="1"/>
    <col min="15377" max="15378" width="14.625" style="95" customWidth="1"/>
    <col min="15379" max="15616" width="9" style="95"/>
    <col min="15617" max="15617" width="16.875" style="95" customWidth="1"/>
    <col min="15618" max="15618" width="15.875" style="95" customWidth="1"/>
    <col min="15619" max="15622" width="17.625" style="95" customWidth="1"/>
    <col min="15623" max="15624" width="14.625" style="95" customWidth="1"/>
    <col min="15625" max="15625" width="9" style="95"/>
    <col min="15626" max="15626" width="2.375" style="95" customWidth="1"/>
    <col min="15627" max="15627" width="16.875" style="95" customWidth="1"/>
    <col min="15628" max="15628" width="15.875" style="95" customWidth="1"/>
    <col min="15629" max="15632" width="17.625" style="95" customWidth="1"/>
    <col min="15633" max="15634" width="14.625" style="95" customWidth="1"/>
    <col min="15635" max="15872" width="9" style="95"/>
    <col min="15873" max="15873" width="16.875" style="95" customWidth="1"/>
    <col min="15874" max="15874" width="15.875" style="95" customWidth="1"/>
    <col min="15875" max="15878" width="17.625" style="95" customWidth="1"/>
    <col min="15879" max="15880" width="14.625" style="95" customWidth="1"/>
    <col min="15881" max="15881" width="9" style="95"/>
    <col min="15882" max="15882" width="2.375" style="95" customWidth="1"/>
    <col min="15883" max="15883" width="16.875" style="95" customWidth="1"/>
    <col min="15884" max="15884" width="15.875" style="95" customWidth="1"/>
    <col min="15885" max="15888" width="17.625" style="95" customWidth="1"/>
    <col min="15889" max="15890" width="14.625" style="95" customWidth="1"/>
    <col min="15891" max="16128" width="9" style="95"/>
    <col min="16129" max="16129" width="16.875" style="95" customWidth="1"/>
    <col min="16130" max="16130" width="15.875" style="95" customWidth="1"/>
    <col min="16131" max="16134" width="17.625" style="95" customWidth="1"/>
    <col min="16135" max="16136" width="14.625" style="95" customWidth="1"/>
    <col min="16137" max="16137" width="9" style="95"/>
    <col min="16138" max="16138" width="2.375" style="95" customWidth="1"/>
    <col min="16139" max="16139" width="16.875" style="95" customWidth="1"/>
    <col min="16140" max="16140" width="15.875" style="95" customWidth="1"/>
    <col min="16141" max="16144" width="17.625" style="95" customWidth="1"/>
    <col min="16145" max="16146" width="14.625" style="95" customWidth="1"/>
    <col min="16147" max="16384" width="9" style="95"/>
  </cols>
  <sheetData>
    <row r="1" spans="1:19" ht="70.5" customHeight="1">
      <c r="A1" s="399" t="s">
        <v>349</v>
      </c>
      <c r="B1" s="400"/>
      <c r="C1" s="93" t="str">
        <f>A2</f>
        <v>はねの会</v>
      </c>
      <c r="D1" s="93" t="str">
        <f>A8</f>
        <v>ＬＵＣＫＹ</v>
      </c>
      <c r="E1" s="93" t="str">
        <f>A14</f>
        <v>湘南フライングシャトラーズ</v>
      </c>
      <c r="F1" s="93" t="str">
        <f>A20</f>
        <v>ＰＩＥＲＯ</v>
      </c>
      <c r="G1" s="401" t="s">
        <v>46</v>
      </c>
      <c r="H1" s="402"/>
      <c r="I1" s="94" t="s">
        <v>47</v>
      </c>
      <c r="K1" s="399" t="s">
        <v>350</v>
      </c>
      <c r="L1" s="400"/>
      <c r="M1" s="93" t="str">
        <f>K2</f>
        <v>ぎんなん会</v>
      </c>
      <c r="N1" s="93" t="str">
        <f>K8</f>
        <v>磯子クラブ</v>
      </c>
      <c r="O1" s="93" t="str">
        <f>K14</f>
        <v>パーシモン</v>
      </c>
      <c r="P1" s="93" t="str">
        <f>K20</f>
        <v>mitsuzawa.BC</v>
      </c>
      <c r="Q1" s="401" t="s">
        <v>46</v>
      </c>
      <c r="R1" s="402"/>
      <c r="S1" s="94" t="s">
        <v>47</v>
      </c>
    </row>
    <row r="2" spans="1:19" ht="45" customHeight="1">
      <c r="A2" s="403" t="str">
        <f>H28秋順位!F16</f>
        <v>はねの会</v>
      </c>
      <c r="B2" s="96" t="s">
        <v>48</v>
      </c>
      <c r="C2" s="97"/>
      <c r="D2" s="98">
        <f>'2部【詳細】'!E56</f>
        <v>0</v>
      </c>
      <c r="E2" s="98">
        <f>'2部【詳細】'!E4</f>
        <v>0</v>
      </c>
      <c r="F2" s="98">
        <f>'2部【詳細】'!E30</f>
        <v>0</v>
      </c>
      <c r="G2" s="99">
        <f>C2+D2+E2+F2</f>
        <v>0</v>
      </c>
      <c r="H2" s="100" t="s">
        <v>49</v>
      </c>
      <c r="I2" s="405">
        <v>4</v>
      </c>
      <c r="K2" s="403" t="str">
        <f>H28秋順位!H16</f>
        <v>ぎんなん会</v>
      </c>
      <c r="L2" s="96" t="s">
        <v>48</v>
      </c>
      <c r="M2" s="97"/>
      <c r="N2" s="98">
        <f>'2部【詳細】'!O56</f>
        <v>1</v>
      </c>
      <c r="O2" s="98">
        <f>'2部【詳細】'!O4</f>
        <v>1</v>
      </c>
      <c r="P2" s="98">
        <f>'2部【詳細】'!O30</f>
        <v>1</v>
      </c>
      <c r="Q2" s="99">
        <f>M2+N2+O2+P2</f>
        <v>3</v>
      </c>
      <c r="R2" s="100" t="s">
        <v>49</v>
      </c>
      <c r="S2" s="405">
        <v>1</v>
      </c>
    </row>
    <row r="3" spans="1:19" ht="45" customHeight="1">
      <c r="A3" s="404"/>
      <c r="B3" s="101" t="s">
        <v>50</v>
      </c>
      <c r="C3" s="102"/>
      <c r="D3" s="103">
        <f>'2部【詳細】'!D78</f>
        <v>3</v>
      </c>
      <c r="E3" s="104">
        <f>'2部【詳細】'!D26</f>
        <v>1</v>
      </c>
      <c r="F3" s="104">
        <f>'2部【詳細】'!D52</f>
        <v>3</v>
      </c>
      <c r="G3" s="105">
        <f>C3+D3+E3+F3</f>
        <v>7</v>
      </c>
      <c r="H3" s="106" t="s">
        <v>51</v>
      </c>
      <c r="I3" s="405"/>
      <c r="K3" s="404"/>
      <c r="L3" s="101" t="s">
        <v>50</v>
      </c>
      <c r="M3" s="102"/>
      <c r="N3" s="104">
        <f>'2部【詳細】'!N78</f>
        <v>5</v>
      </c>
      <c r="O3" s="104">
        <f>'2部【詳細】'!N26</f>
        <v>5</v>
      </c>
      <c r="P3" s="104">
        <f>'2部【詳細】'!N52</f>
        <v>5</v>
      </c>
      <c r="Q3" s="105">
        <f>M3+N3+O3+P3</f>
        <v>15</v>
      </c>
      <c r="R3" s="106" t="s">
        <v>51</v>
      </c>
      <c r="S3" s="405"/>
    </row>
    <row r="4" spans="1:19" ht="24.95" customHeight="1">
      <c r="A4" s="404"/>
      <c r="B4" s="107" t="s">
        <v>52</v>
      </c>
      <c r="C4" s="108"/>
      <c r="D4" s="109">
        <f>'2部【詳細】'!D79</f>
        <v>6</v>
      </c>
      <c r="E4" s="109">
        <f>'2部【詳細】'!D27</f>
        <v>3</v>
      </c>
      <c r="F4" s="109">
        <f>'2部【詳細】'!D53</f>
        <v>7</v>
      </c>
      <c r="G4" s="406">
        <f>C4+D4+E4+F4-C5-D5-E5-F5</f>
        <v>-15</v>
      </c>
      <c r="H4" s="408" t="s">
        <v>53</v>
      </c>
      <c r="I4" s="405"/>
      <c r="K4" s="404"/>
      <c r="L4" s="107" t="s">
        <v>52</v>
      </c>
      <c r="M4" s="108"/>
      <c r="N4" s="109">
        <f>'2部【詳細】'!N79</f>
        <v>10</v>
      </c>
      <c r="O4" s="109">
        <f>'2部【詳細】'!N27</f>
        <v>11</v>
      </c>
      <c r="P4" s="109">
        <f>'2部【詳細】'!N53</f>
        <v>11</v>
      </c>
      <c r="Q4" s="406">
        <f>M4+N4+O4+P4-M5-N5-O5-P5</f>
        <v>16</v>
      </c>
      <c r="R4" s="408" t="s">
        <v>53</v>
      </c>
      <c r="S4" s="405"/>
    </row>
    <row r="5" spans="1:19" ht="24.95" customHeight="1">
      <c r="A5" s="404"/>
      <c r="B5" s="107" t="s">
        <v>54</v>
      </c>
      <c r="C5" s="108"/>
      <c r="D5" s="109">
        <f>'2部【詳細】'!H79</f>
        <v>10</v>
      </c>
      <c r="E5" s="109">
        <f>'2部【詳細】'!H27</f>
        <v>12</v>
      </c>
      <c r="F5" s="109">
        <f>'2部【詳細】'!H53</f>
        <v>9</v>
      </c>
      <c r="G5" s="407"/>
      <c r="H5" s="409"/>
      <c r="I5" s="405"/>
      <c r="K5" s="404"/>
      <c r="L5" s="107" t="s">
        <v>54</v>
      </c>
      <c r="M5" s="108"/>
      <c r="N5" s="109">
        <f>'2部【詳細】'!R79</f>
        <v>5</v>
      </c>
      <c r="O5" s="109">
        <f>'2部【詳細】'!R27</f>
        <v>5</v>
      </c>
      <c r="P5" s="109">
        <f>'2部【詳細】'!R53</f>
        <v>6</v>
      </c>
      <c r="Q5" s="407"/>
      <c r="R5" s="409"/>
      <c r="S5" s="405"/>
    </row>
    <row r="6" spans="1:19" ht="24.95" customHeight="1">
      <c r="A6" s="404"/>
      <c r="B6" s="107" t="s">
        <v>55</v>
      </c>
      <c r="C6" s="108"/>
      <c r="D6" s="109">
        <f>'2部【詳細】'!D80</f>
        <v>285</v>
      </c>
      <c r="E6" s="109">
        <f>'2部【詳細】'!D28</f>
        <v>231</v>
      </c>
      <c r="F6" s="109">
        <f>'2部【詳細】'!D54</f>
        <v>269</v>
      </c>
      <c r="G6" s="406">
        <f>C6+D6+E6+F6-C7-D7-E7-F7</f>
        <v>-112</v>
      </c>
      <c r="H6" s="411" t="s">
        <v>56</v>
      </c>
      <c r="I6" s="405"/>
      <c r="K6" s="404"/>
      <c r="L6" s="107" t="s">
        <v>55</v>
      </c>
      <c r="M6" s="108"/>
      <c r="N6" s="109">
        <f>'2部【詳細】'!N80</f>
        <v>274</v>
      </c>
      <c r="O6" s="109">
        <f>'2部【詳細】'!N28</f>
        <v>316</v>
      </c>
      <c r="P6" s="109">
        <f>'2部【詳細】'!N54</f>
        <v>340</v>
      </c>
      <c r="Q6" s="406">
        <f>M6+N6+O6+P6-M7-N7-O7-P7</f>
        <v>217</v>
      </c>
      <c r="R6" s="411" t="s">
        <v>56</v>
      </c>
      <c r="S6" s="405"/>
    </row>
    <row r="7" spans="1:19" ht="24.95" customHeight="1">
      <c r="A7" s="404"/>
      <c r="B7" s="110" t="s">
        <v>57</v>
      </c>
      <c r="C7" s="111"/>
      <c r="D7" s="112">
        <f>'2部【詳細】'!H80</f>
        <v>304</v>
      </c>
      <c r="E7" s="112">
        <f>'2部【詳細】'!H28</f>
        <v>301</v>
      </c>
      <c r="F7" s="112">
        <f>'2部【詳細】'!H54</f>
        <v>292</v>
      </c>
      <c r="G7" s="410"/>
      <c r="H7" s="412"/>
      <c r="I7" s="405"/>
      <c r="K7" s="404"/>
      <c r="L7" s="110" t="s">
        <v>57</v>
      </c>
      <c r="M7" s="111"/>
      <c r="N7" s="112">
        <f>'2部【詳細】'!R80</f>
        <v>183</v>
      </c>
      <c r="O7" s="112">
        <f>'2部【詳細】'!R28</f>
        <v>254</v>
      </c>
      <c r="P7" s="112">
        <f>'2部【詳細】'!R54</f>
        <v>276</v>
      </c>
      <c r="Q7" s="410"/>
      <c r="R7" s="412"/>
      <c r="S7" s="405"/>
    </row>
    <row r="8" spans="1:19" ht="45" customHeight="1">
      <c r="A8" s="403" t="str">
        <f>H28秋順位!F17</f>
        <v>ＬＵＣＫＹ</v>
      </c>
      <c r="B8" s="96" t="s">
        <v>48</v>
      </c>
      <c r="C8" s="98">
        <f>'2部【詳細】'!G56</f>
        <v>1</v>
      </c>
      <c r="D8" s="97"/>
      <c r="E8" s="98">
        <f>'2部【詳細】'!J30</f>
        <v>0</v>
      </c>
      <c r="F8" s="98">
        <f>'2部【詳細】'!J4</f>
        <v>0</v>
      </c>
      <c r="G8" s="113">
        <f>C8+D8+E8+F8</f>
        <v>1</v>
      </c>
      <c r="H8" s="114" t="s">
        <v>49</v>
      </c>
      <c r="I8" s="405">
        <v>3</v>
      </c>
      <c r="K8" s="403" t="str">
        <f>H28秋順位!H17</f>
        <v>磯子クラブ</v>
      </c>
      <c r="L8" s="96" t="s">
        <v>48</v>
      </c>
      <c r="M8" s="98">
        <f>'2部【詳細】'!Q56</f>
        <v>0</v>
      </c>
      <c r="N8" s="97"/>
      <c r="O8" s="98">
        <f>'2部【詳細】'!T30</f>
        <v>1</v>
      </c>
      <c r="P8" s="98">
        <f>'2部【詳細】'!T4</f>
        <v>0</v>
      </c>
      <c r="Q8" s="113">
        <f>M8+N8+O8+P8</f>
        <v>1</v>
      </c>
      <c r="R8" s="114" t="s">
        <v>49</v>
      </c>
      <c r="S8" s="405">
        <v>3</v>
      </c>
    </row>
    <row r="9" spans="1:19" ht="45" customHeight="1">
      <c r="A9" s="404"/>
      <c r="B9" s="101" t="s">
        <v>50</v>
      </c>
      <c r="C9" s="104">
        <f>'2部【詳細】'!H78</f>
        <v>4</v>
      </c>
      <c r="D9" s="102"/>
      <c r="E9" s="104">
        <f>'2部【詳細】'!I52</f>
        <v>0</v>
      </c>
      <c r="F9" s="104">
        <f>'2部【詳細】'!I26</f>
        <v>0</v>
      </c>
      <c r="G9" s="105">
        <f>C9+D9+E9+F9</f>
        <v>4</v>
      </c>
      <c r="H9" s="115" t="s">
        <v>51</v>
      </c>
      <c r="I9" s="405"/>
      <c r="K9" s="404"/>
      <c r="L9" s="101" t="s">
        <v>50</v>
      </c>
      <c r="M9" s="104">
        <f>'2部【詳細】'!R78</f>
        <v>2</v>
      </c>
      <c r="N9" s="102"/>
      <c r="O9" s="104">
        <f>'2部【詳細】'!S52</f>
        <v>4</v>
      </c>
      <c r="P9" s="104">
        <f>'2部【詳細】'!S26</f>
        <v>3</v>
      </c>
      <c r="Q9" s="105">
        <f>M9+N9+O9+P9</f>
        <v>9</v>
      </c>
      <c r="R9" s="115" t="s">
        <v>51</v>
      </c>
      <c r="S9" s="405"/>
    </row>
    <row r="10" spans="1:19" ht="24.95" customHeight="1">
      <c r="A10" s="404"/>
      <c r="B10" s="107" t="s">
        <v>58</v>
      </c>
      <c r="C10" s="109">
        <f>'2部【詳細】'!H79</f>
        <v>10</v>
      </c>
      <c r="D10" s="108"/>
      <c r="E10" s="109">
        <f>'2部【詳細】'!I53</f>
        <v>0</v>
      </c>
      <c r="F10" s="109">
        <f>'2部【詳細】'!I27</f>
        <v>0</v>
      </c>
      <c r="G10" s="406">
        <f>C10+D10+E10+F10-C11-D11-E11-F11</f>
        <v>-24</v>
      </c>
      <c r="H10" s="411" t="s">
        <v>53</v>
      </c>
      <c r="I10" s="405"/>
      <c r="K10" s="404"/>
      <c r="L10" s="107" t="s">
        <v>58</v>
      </c>
      <c r="M10" s="109">
        <f>'2部【詳細】'!R79</f>
        <v>5</v>
      </c>
      <c r="N10" s="108"/>
      <c r="O10" s="109">
        <f>'2部【詳細】'!S53</f>
        <v>10</v>
      </c>
      <c r="P10" s="109">
        <f>'2部【詳細】'!S27</f>
        <v>9</v>
      </c>
      <c r="Q10" s="406">
        <f>M10+N10+O10+P10-M11-N11-O11-P11</f>
        <v>0</v>
      </c>
      <c r="R10" s="411" t="s">
        <v>53</v>
      </c>
      <c r="S10" s="405"/>
    </row>
    <row r="11" spans="1:19" ht="24.95" customHeight="1">
      <c r="A11" s="404"/>
      <c r="B11" s="107" t="s">
        <v>54</v>
      </c>
      <c r="C11" s="109">
        <f>'2部【詳細】'!D79</f>
        <v>6</v>
      </c>
      <c r="D11" s="108"/>
      <c r="E11" s="109">
        <f>'2部【詳細】'!M53</f>
        <v>14</v>
      </c>
      <c r="F11" s="109">
        <f>'2部【詳細】'!M27</f>
        <v>14</v>
      </c>
      <c r="G11" s="407"/>
      <c r="H11" s="409"/>
      <c r="I11" s="405"/>
      <c r="K11" s="404"/>
      <c r="L11" s="107" t="s">
        <v>54</v>
      </c>
      <c r="M11" s="109">
        <f>'2部【詳細】'!N79</f>
        <v>10</v>
      </c>
      <c r="N11" s="108"/>
      <c r="O11" s="109">
        <f>'2部【詳細】'!W53</f>
        <v>6</v>
      </c>
      <c r="P11" s="109">
        <f>'2部【詳細】'!W27</f>
        <v>8</v>
      </c>
      <c r="Q11" s="407"/>
      <c r="R11" s="409"/>
      <c r="S11" s="405"/>
    </row>
    <row r="12" spans="1:19" ht="24.95" customHeight="1">
      <c r="A12" s="404"/>
      <c r="B12" s="107" t="s">
        <v>59</v>
      </c>
      <c r="C12" s="109">
        <f>'2部【詳細】'!H80</f>
        <v>304</v>
      </c>
      <c r="D12" s="108"/>
      <c r="E12" s="109">
        <f>'2部【詳細】'!I54</f>
        <v>0</v>
      </c>
      <c r="F12" s="109">
        <f>'2部【詳細】'!I28</f>
        <v>0</v>
      </c>
      <c r="G12" s="406">
        <f>C12+D12+E12+F12-C13-D13-E13-F13</f>
        <v>-569</v>
      </c>
      <c r="H12" s="411" t="s">
        <v>56</v>
      </c>
      <c r="I12" s="405"/>
      <c r="K12" s="404"/>
      <c r="L12" s="107" t="s">
        <v>59</v>
      </c>
      <c r="M12" s="109">
        <f>'2部【詳細】'!R80</f>
        <v>183</v>
      </c>
      <c r="N12" s="108"/>
      <c r="O12" s="109">
        <f>'2部【詳細】'!S54</f>
        <v>311</v>
      </c>
      <c r="P12" s="109">
        <f>'2部【詳細】'!S28</f>
        <v>323</v>
      </c>
      <c r="Q12" s="406">
        <f>M12+N12+O12+P12-M13-N13-O13-P13</f>
        <v>-43</v>
      </c>
      <c r="R12" s="411" t="s">
        <v>56</v>
      </c>
      <c r="S12" s="405"/>
    </row>
    <row r="13" spans="1:19" ht="24.95" customHeight="1">
      <c r="A13" s="404"/>
      <c r="B13" s="110" t="s">
        <v>57</v>
      </c>
      <c r="C13" s="112">
        <f>'2部【詳細】'!D80</f>
        <v>285</v>
      </c>
      <c r="D13" s="111"/>
      <c r="E13" s="112">
        <f>'2部【詳細】'!M54</f>
        <v>294</v>
      </c>
      <c r="F13" s="112">
        <f>'2部【詳細】'!M28</f>
        <v>294</v>
      </c>
      <c r="G13" s="413"/>
      <c r="H13" s="412"/>
      <c r="I13" s="405"/>
      <c r="K13" s="404"/>
      <c r="L13" s="110" t="s">
        <v>57</v>
      </c>
      <c r="M13" s="112">
        <f>'2部【詳細】'!N80</f>
        <v>274</v>
      </c>
      <c r="N13" s="111"/>
      <c r="O13" s="112">
        <f>'2部【詳細】'!W54</f>
        <v>257</v>
      </c>
      <c r="P13" s="112">
        <f>'2部【詳細】'!W28</f>
        <v>329</v>
      </c>
      <c r="Q13" s="413"/>
      <c r="R13" s="412"/>
      <c r="S13" s="405"/>
    </row>
    <row r="14" spans="1:19" ht="45" customHeight="1">
      <c r="A14" s="403" t="str">
        <f>H28秋順位!F18</f>
        <v>湘南フライングシャトラーズ</v>
      </c>
      <c r="B14" s="96" t="s">
        <v>48</v>
      </c>
      <c r="C14" s="98">
        <f>'2部【詳細】'!G4</f>
        <v>1</v>
      </c>
      <c r="D14" s="116">
        <f>'2部【詳細】'!L30</f>
        <v>1</v>
      </c>
      <c r="E14" s="97"/>
      <c r="F14" s="98">
        <f>'2部【詳細】'!J56</f>
        <v>1</v>
      </c>
      <c r="G14" s="117">
        <f>C14+D14+E14+F14</f>
        <v>3</v>
      </c>
      <c r="H14" s="118" t="s">
        <v>49</v>
      </c>
      <c r="I14" s="405">
        <v>1</v>
      </c>
      <c r="K14" s="403" t="str">
        <f>H28秋順位!H18</f>
        <v>パーシモン</v>
      </c>
      <c r="L14" s="96" t="s">
        <v>48</v>
      </c>
      <c r="M14" s="98">
        <f>'2部【詳細】'!Q4</f>
        <v>0</v>
      </c>
      <c r="N14" s="98">
        <f>'2部【詳細】'!V30</f>
        <v>0</v>
      </c>
      <c r="O14" s="97"/>
      <c r="P14" s="98">
        <f>'2部【詳細】'!T56</f>
        <v>0</v>
      </c>
      <c r="Q14" s="117">
        <f>M14+N14+O14+P14</f>
        <v>0</v>
      </c>
      <c r="R14" s="118" t="s">
        <v>49</v>
      </c>
      <c r="S14" s="405">
        <v>4</v>
      </c>
    </row>
    <row r="15" spans="1:19" ht="45" customHeight="1">
      <c r="A15" s="404"/>
      <c r="B15" s="101" t="s">
        <v>50</v>
      </c>
      <c r="C15" s="104">
        <f>'2部【詳細】'!H26</f>
        <v>6</v>
      </c>
      <c r="D15" s="119">
        <f>'2部【詳細】'!M52</f>
        <v>7</v>
      </c>
      <c r="E15" s="102"/>
      <c r="F15" s="104">
        <f>'2部【詳細】'!I78</f>
        <v>5</v>
      </c>
      <c r="G15" s="105">
        <f>C15+D15+E15+F15</f>
        <v>18</v>
      </c>
      <c r="H15" s="120" t="s">
        <v>51</v>
      </c>
      <c r="I15" s="405"/>
      <c r="K15" s="404"/>
      <c r="L15" s="101" t="s">
        <v>50</v>
      </c>
      <c r="M15" s="104">
        <f>'2部【詳細】'!R26</f>
        <v>2</v>
      </c>
      <c r="N15" s="104">
        <f>'2部【詳細】'!W52</f>
        <v>3</v>
      </c>
      <c r="O15" s="102"/>
      <c r="P15" s="104">
        <f>'2部【詳細】'!S78</f>
        <v>3</v>
      </c>
      <c r="Q15" s="105">
        <f>M15+N15+O15+P15</f>
        <v>8</v>
      </c>
      <c r="R15" s="120" t="s">
        <v>51</v>
      </c>
      <c r="S15" s="405"/>
    </row>
    <row r="16" spans="1:19" ht="24.95" customHeight="1">
      <c r="A16" s="404"/>
      <c r="B16" s="107" t="s">
        <v>61</v>
      </c>
      <c r="C16" s="109">
        <f>'2部【詳細】'!H27</f>
        <v>12</v>
      </c>
      <c r="D16" s="121">
        <f>'2部【詳細】'!M53</f>
        <v>14</v>
      </c>
      <c r="E16" s="108"/>
      <c r="F16" s="109">
        <f>'2部【詳細】'!I79</f>
        <v>12</v>
      </c>
      <c r="G16" s="406">
        <f>C16+D16+E16+F16-C17-D17-E17-F17</f>
        <v>29</v>
      </c>
      <c r="H16" s="408" t="s">
        <v>53</v>
      </c>
      <c r="I16" s="405"/>
      <c r="K16" s="404"/>
      <c r="L16" s="107" t="s">
        <v>61</v>
      </c>
      <c r="M16" s="109">
        <f>'2部【詳細】'!R27</f>
        <v>5</v>
      </c>
      <c r="N16" s="109">
        <f>'2部【詳細】'!W53</f>
        <v>6</v>
      </c>
      <c r="O16" s="108"/>
      <c r="P16" s="109">
        <f>'2部【詳細】'!S79</f>
        <v>6</v>
      </c>
      <c r="Q16" s="406">
        <f>M16+N16+O16+P16-M17-N17-O17-P17</f>
        <v>-15</v>
      </c>
      <c r="R16" s="408" t="s">
        <v>53</v>
      </c>
      <c r="S16" s="405"/>
    </row>
    <row r="17" spans="1:19" ht="24.95" customHeight="1">
      <c r="A17" s="404"/>
      <c r="B17" s="107" t="s">
        <v>62</v>
      </c>
      <c r="C17" s="109">
        <f>'2部【詳細】'!D27</f>
        <v>3</v>
      </c>
      <c r="D17" s="121">
        <f>'2部【詳細】'!I53</f>
        <v>0</v>
      </c>
      <c r="E17" s="108"/>
      <c r="F17" s="109">
        <f>'2部【詳細】'!M79</f>
        <v>6</v>
      </c>
      <c r="G17" s="407"/>
      <c r="H17" s="409"/>
      <c r="I17" s="405"/>
      <c r="K17" s="404"/>
      <c r="L17" s="107" t="s">
        <v>62</v>
      </c>
      <c r="M17" s="109">
        <f>'2部【詳細】'!N27</f>
        <v>11</v>
      </c>
      <c r="N17" s="109">
        <f>'2部【詳細】'!S53</f>
        <v>10</v>
      </c>
      <c r="O17" s="108"/>
      <c r="P17" s="109">
        <f>'2部【詳細】'!W79</f>
        <v>11</v>
      </c>
      <c r="Q17" s="407"/>
      <c r="R17" s="409"/>
      <c r="S17" s="405"/>
    </row>
    <row r="18" spans="1:19" ht="24.95" customHeight="1">
      <c r="A18" s="404"/>
      <c r="B18" s="107" t="s">
        <v>59</v>
      </c>
      <c r="C18" s="109">
        <f>'2部【詳細】'!H28</f>
        <v>301</v>
      </c>
      <c r="D18" s="121">
        <f>'2部【詳細】'!M54</f>
        <v>294</v>
      </c>
      <c r="E18" s="108"/>
      <c r="F18" s="109">
        <f>'2部【詳細】'!I80</f>
        <v>359</v>
      </c>
      <c r="G18" s="406">
        <f>C18+D18+E18+F18-C19-D19-E19-F19</f>
        <v>398</v>
      </c>
      <c r="H18" s="411" t="s">
        <v>56</v>
      </c>
      <c r="I18" s="405"/>
      <c r="K18" s="404"/>
      <c r="L18" s="107" t="s">
        <v>59</v>
      </c>
      <c r="M18" s="109">
        <f>'2部【詳細】'!R28</f>
        <v>254</v>
      </c>
      <c r="N18" s="109">
        <f>'2部【詳細】'!W54</f>
        <v>257</v>
      </c>
      <c r="O18" s="108"/>
      <c r="P18" s="109">
        <f>'2部【詳細】'!S80</f>
        <v>295</v>
      </c>
      <c r="Q18" s="406">
        <f>M18+N18+O18+P18-M19-N19-O19-P19</f>
        <v>-160</v>
      </c>
      <c r="R18" s="411" t="s">
        <v>56</v>
      </c>
      <c r="S18" s="405"/>
    </row>
    <row r="19" spans="1:19" ht="24.95" customHeight="1">
      <c r="A19" s="404"/>
      <c r="B19" s="110" t="s">
        <v>57</v>
      </c>
      <c r="C19" s="112">
        <f>'2部【詳細】'!D28</f>
        <v>231</v>
      </c>
      <c r="D19" s="122">
        <f>'2部【詳細】'!I54</f>
        <v>0</v>
      </c>
      <c r="E19" s="111"/>
      <c r="F19" s="112">
        <f>'2部【詳細】'!M80</f>
        <v>325</v>
      </c>
      <c r="G19" s="410"/>
      <c r="H19" s="412"/>
      <c r="I19" s="405"/>
      <c r="K19" s="404"/>
      <c r="L19" s="110" t="s">
        <v>57</v>
      </c>
      <c r="M19" s="112">
        <f>'2部【詳細】'!N28</f>
        <v>316</v>
      </c>
      <c r="N19" s="112">
        <f>'2部【詳細】'!S54</f>
        <v>311</v>
      </c>
      <c r="O19" s="111"/>
      <c r="P19" s="112">
        <f>'2部【詳細】'!W80</f>
        <v>339</v>
      </c>
      <c r="Q19" s="410"/>
      <c r="R19" s="412"/>
      <c r="S19" s="405"/>
    </row>
    <row r="20" spans="1:19" ht="45" customHeight="1">
      <c r="A20" s="403" t="str">
        <f>H28秋順位!F19</f>
        <v>ＰＩＥＲＯ</v>
      </c>
      <c r="B20" s="96" t="s">
        <v>48</v>
      </c>
      <c r="C20" s="98">
        <f>'2部【詳細】'!G30</f>
        <v>1</v>
      </c>
      <c r="D20" s="98">
        <f>'2部【詳細】'!L4</f>
        <v>1</v>
      </c>
      <c r="E20" s="98">
        <f>'2部【詳細】'!L56</f>
        <v>0</v>
      </c>
      <c r="F20" s="97"/>
      <c r="G20" s="113">
        <f>C20+D20+E20+F20</f>
        <v>2</v>
      </c>
      <c r="H20" s="114" t="s">
        <v>49</v>
      </c>
      <c r="I20" s="405">
        <v>2</v>
      </c>
      <c r="K20" s="403" t="str">
        <f>H28秋順位!H19</f>
        <v>mitsuzawa.BC</v>
      </c>
      <c r="L20" s="96" t="s">
        <v>48</v>
      </c>
      <c r="M20" s="98">
        <f>'2部【詳細】'!Q30</f>
        <v>0</v>
      </c>
      <c r="N20" s="98">
        <f>'2部【詳細】'!V4</f>
        <v>1</v>
      </c>
      <c r="O20" s="98">
        <f>'2部【詳細】'!V56</f>
        <v>1</v>
      </c>
      <c r="P20" s="97"/>
      <c r="Q20" s="113">
        <f>M20+N20+O20+P20</f>
        <v>2</v>
      </c>
      <c r="R20" s="114" t="s">
        <v>49</v>
      </c>
      <c r="S20" s="405">
        <v>2</v>
      </c>
    </row>
    <row r="21" spans="1:19" ht="45" customHeight="1">
      <c r="A21" s="404"/>
      <c r="B21" s="101" t="s">
        <v>50</v>
      </c>
      <c r="C21" s="104">
        <f>'2部【詳細】'!H52</f>
        <v>4</v>
      </c>
      <c r="D21" s="104">
        <f>'2部【詳細】'!M26</f>
        <v>7</v>
      </c>
      <c r="E21" s="104">
        <f>'2部【詳細】'!M78</f>
        <v>2</v>
      </c>
      <c r="F21" s="102"/>
      <c r="G21" s="105">
        <f>C21+D21+E21+F21</f>
        <v>13</v>
      </c>
      <c r="H21" s="115" t="s">
        <v>51</v>
      </c>
      <c r="I21" s="405"/>
      <c r="K21" s="404"/>
      <c r="L21" s="101" t="s">
        <v>50</v>
      </c>
      <c r="M21" s="104">
        <f>'2部【詳細】'!R52</f>
        <v>2</v>
      </c>
      <c r="N21" s="104">
        <f>'2部【詳細】'!W26</f>
        <v>4</v>
      </c>
      <c r="O21" s="104">
        <f>'2部【詳細】'!W78</f>
        <v>4</v>
      </c>
      <c r="P21" s="102"/>
      <c r="Q21" s="105">
        <f>M21+N21+O21+P21</f>
        <v>10</v>
      </c>
      <c r="R21" s="115" t="s">
        <v>51</v>
      </c>
      <c r="S21" s="405"/>
    </row>
    <row r="22" spans="1:19" ht="24.95" customHeight="1">
      <c r="A22" s="404"/>
      <c r="B22" s="107" t="s">
        <v>58</v>
      </c>
      <c r="C22" s="109">
        <f>'2部【詳細】'!H53</f>
        <v>9</v>
      </c>
      <c r="D22" s="109">
        <f>'2部【詳細】'!M27</f>
        <v>14</v>
      </c>
      <c r="E22" s="109">
        <f>'2部【詳細】'!M79</f>
        <v>6</v>
      </c>
      <c r="F22" s="108"/>
      <c r="G22" s="406">
        <f>C22+D22+E22+F22-C23-D23-E23-F23</f>
        <v>10</v>
      </c>
      <c r="H22" s="417" t="s">
        <v>53</v>
      </c>
      <c r="I22" s="405"/>
      <c r="K22" s="404"/>
      <c r="L22" s="107" t="s">
        <v>58</v>
      </c>
      <c r="M22" s="109">
        <f>'2部【詳細】'!R53</f>
        <v>6</v>
      </c>
      <c r="N22" s="109">
        <f>'2部【詳細】'!W27</f>
        <v>8</v>
      </c>
      <c r="O22" s="109">
        <f>'2部【詳細】'!W79</f>
        <v>11</v>
      </c>
      <c r="P22" s="108"/>
      <c r="Q22" s="406">
        <f>M22+N22+O22+P22-M23-N23-O23-P23</f>
        <v>-1</v>
      </c>
      <c r="R22" s="417" t="s">
        <v>53</v>
      </c>
      <c r="S22" s="405"/>
    </row>
    <row r="23" spans="1:19" ht="24.95" customHeight="1">
      <c r="A23" s="404"/>
      <c r="B23" s="107" t="s">
        <v>62</v>
      </c>
      <c r="C23" s="109">
        <f>'2部【詳細】'!D53</f>
        <v>7</v>
      </c>
      <c r="D23" s="109">
        <f>'2部【詳細】'!I27</f>
        <v>0</v>
      </c>
      <c r="E23" s="109">
        <f>'2部【詳細】'!I79</f>
        <v>12</v>
      </c>
      <c r="F23" s="108"/>
      <c r="G23" s="407"/>
      <c r="H23" s="417"/>
      <c r="I23" s="405"/>
      <c r="K23" s="404"/>
      <c r="L23" s="107" t="s">
        <v>62</v>
      </c>
      <c r="M23" s="109">
        <f>'2部【詳細】'!N53</f>
        <v>11</v>
      </c>
      <c r="N23" s="109">
        <f>'2部【詳細】'!S27</f>
        <v>9</v>
      </c>
      <c r="O23" s="109">
        <f>'2部【詳細】'!S79</f>
        <v>6</v>
      </c>
      <c r="P23" s="108"/>
      <c r="Q23" s="407"/>
      <c r="R23" s="417"/>
      <c r="S23" s="405"/>
    </row>
    <row r="24" spans="1:19" ht="24.95" customHeight="1">
      <c r="A24" s="404"/>
      <c r="B24" s="107" t="s">
        <v>59</v>
      </c>
      <c r="C24" s="109">
        <f>'2部【詳細】'!H54</f>
        <v>292</v>
      </c>
      <c r="D24" s="109">
        <f>'2部【詳細】'!M28</f>
        <v>294</v>
      </c>
      <c r="E24" s="109">
        <f>'2部【詳細】'!M80</f>
        <v>325</v>
      </c>
      <c r="F24" s="108"/>
      <c r="G24" s="406">
        <f>C24+D24+E24+F24-C25-D25-E25-F25</f>
        <v>283</v>
      </c>
      <c r="H24" s="408" t="s">
        <v>56</v>
      </c>
      <c r="I24" s="405"/>
      <c r="K24" s="404"/>
      <c r="L24" s="107" t="s">
        <v>59</v>
      </c>
      <c r="M24" s="109">
        <f>'2部【詳細】'!R54</f>
        <v>276</v>
      </c>
      <c r="N24" s="109">
        <f>'2部【詳細】'!W28</f>
        <v>329</v>
      </c>
      <c r="O24" s="109">
        <f>'2部【詳細】'!W80</f>
        <v>339</v>
      </c>
      <c r="P24" s="108"/>
      <c r="Q24" s="406">
        <f>M24+N24+O24+P24-M25-N25-O25-P25</f>
        <v>-14</v>
      </c>
      <c r="R24" s="408" t="s">
        <v>56</v>
      </c>
      <c r="S24" s="405"/>
    </row>
    <row r="25" spans="1:19" ht="24.95" customHeight="1" thickBot="1">
      <c r="A25" s="414"/>
      <c r="B25" s="123" t="s">
        <v>57</v>
      </c>
      <c r="C25" s="124">
        <f>'2部【詳細】'!D54</f>
        <v>269</v>
      </c>
      <c r="D25" s="124">
        <f>'2部【詳細】'!I28</f>
        <v>0</v>
      </c>
      <c r="E25" s="124">
        <f>'2部【詳細】'!I80</f>
        <v>359</v>
      </c>
      <c r="F25" s="125"/>
      <c r="G25" s="418"/>
      <c r="H25" s="419"/>
      <c r="I25" s="415"/>
      <c r="K25" s="414"/>
      <c r="L25" s="123" t="s">
        <v>57</v>
      </c>
      <c r="M25" s="124">
        <f>'2部【詳細】'!N54</f>
        <v>340</v>
      </c>
      <c r="N25" s="124">
        <f>'2部【詳細】'!S28</f>
        <v>323</v>
      </c>
      <c r="O25" s="124">
        <f>'2部【詳細】'!S80</f>
        <v>295</v>
      </c>
      <c r="P25" s="125"/>
      <c r="Q25" s="418"/>
      <c r="R25" s="419"/>
      <c r="S25" s="415"/>
    </row>
    <row r="26" spans="1:19" ht="20.100000000000001" customHeight="1">
      <c r="G26" s="126"/>
      <c r="H26" s="126"/>
    </row>
    <row r="27" spans="1:19" s="127" customFormat="1" ht="20.100000000000001" customHeight="1">
      <c r="A27" s="416" t="s">
        <v>63</v>
      </c>
      <c r="B27" s="416"/>
    </row>
    <row r="28" spans="1:19" s="127" customFormat="1" ht="20.100000000000001" customHeight="1">
      <c r="A28" s="128" t="s">
        <v>64</v>
      </c>
      <c r="B28" s="128"/>
      <c r="C28" s="128" t="s">
        <v>65</v>
      </c>
      <c r="D28" s="129"/>
      <c r="E28" s="130" t="s">
        <v>66</v>
      </c>
      <c r="F28" s="130"/>
      <c r="G28" s="130" t="s">
        <v>67</v>
      </c>
      <c r="H28" s="129"/>
      <c r="I28" s="131"/>
      <c r="J28" s="128"/>
      <c r="K28" s="128" t="s">
        <v>68</v>
      </c>
      <c r="L28" s="128"/>
      <c r="M28" s="128" t="s">
        <v>69</v>
      </c>
      <c r="N28" s="129"/>
      <c r="O28" s="130" t="s">
        <v>70</v>
      </c>
      <c r="P28" s="130"/>
      <c r="Q28" s="130" t="s">
        <v>71</v>
      </c>
      <c r="R28" s="129"/>
    </row>
    <row r="29" spans="1:19" s="138" customFormat="1" ht="19.5" customHeight="1">
      <c r="A29" s="132" t="str">
        <f>'2部【詳細】'!D83</f>
        <v>湘南フライングシャトラーズ</v>
      </c>
      <c r="B29" s="133" t="s">
        <v>72</v>
      </c>
      <c r="C29" s="132" t="str">
        <f>'2部【詳細】'!H83</f>
        <v>ぎんなん会</v>
      </c>
      <c r="D29" s="134"/>
      <c r="E29" s="135" t="str">
        <f>'2部【詳細】'!I83</f>
        <v>PIERO</v>
      </c>
      <c r="F29" s="136" t="s">
        <v>72</v>
      </c>
      <c r="G29" s="135" t="str">
        <f>'2部【詳細】'!M83</f>
        <v>mitsuzawa.BC</v>
      </c>
      <c r="H29" s="134"/>
      <c r="I29" s="137"/>
      <c r="J29" s="132"/>
      <c r="K29" s="132" t="str">
        <f>'2部【詳細】'!N83</f>
        <v>LUCKY</v>
      </c>
      <c r="L29" s="133" t="s">
        <v>72</v>
      </c>
      <c r="M29" s="132" t="str">
        <f>'2部【詳細】'!R83</f>
        <v>磯子クラブ</v>
      </c>
      <c r="N29" s="134"/>
      <c r="O29" s="135" t="str">
        <f>'2部【詳細】'!S83</f>
        <v>はねの会</v>
      </c>
      <c r="P29" s="136" t="s">
        <v>72</v>
      </c>
      <c r="Q29" s="135" t="str">
        <f>'2部【詳細】'!W83</f>
        <v>パーシモン</v>
      </c>
      <c r="R29" s="134"/>
    </row>
    <row r="30" spans="1:19" s="127" customFormat="1" ht="20.100000000000001" customHeight="1">
      <c r="A30" s="133">
        <f>'2部【詳細】'!D105</f>
        <v>2</v>
      </c>
      <c r="B30" s="133" t="s">
        <v>73</v>
      </c>
      <c r="C30" s="133">
        <f>'2部【詳細】'!H105</f>
        <v>5</v>
      </c>
      <c r="D30" s="139"/>
      <c r="E30" s="136">
        <f>'2部【詳細】'!I105</f>
        <v>5</v>
      </c>
      <c r="F30" s="136" t="s">
        <v>73</v>
      </c>
      <c r="G30" s="136">
        <f>'2部【詳細】'!M105</f>
        <v>2</v>
      </c>
      <c r="H30" s="139"/>
      <c r="I30" s="140"/>
      <c r="J30" s="133"/>
      <c r="K30" s="133">
        <f>'2部【詳細】'!N105</f>
        <v>4</v>
      </c>
      <c r="L30" s="133" t="s">
        <v>73</v>
      </c>
      <c r="M30" s="133">
        <f>'2部【詳細】'!R105</f>
        <v>3</v>
      </c>
      <c r="N30" s="139"/>
      <c r="O30" s="136">
        <f>'2部【詳細】'!S105</f>
        <v>6</v>
      </c>
      <c r="P30" s="136" t="s">
        <v>73</v>
      </c>
      <c r="Q30" s="136">
        <f>'2部【詳細】'!W105</f>
        <v>1</v>
      </c>
      <c r="R30" s="139"/>
    </row>
    <row r="31" spans="1:19" s="127" customFormat="1" ht="20.100000000000001" customHeight="1">
      <c r="A31" s="133" t="str">
        <f>IF(A30&lt;4,"×","○")</f>
        <v>×</v>
      </c>
      <c r="B31" s="133"/>
      <c r="C31" s="133" t="str">
        <f>IF(C30&lt;4,"×","○")</f>
        <v>○</v>
      </c>
      <c r="D31" s="139"/>
      <c r="E31" s="136" t="str">
        <f>IF(E30&lt;4,"×","○")</f>
        <v>○</v>
      </c>
      <c r="F31" s="136"/>
      <c r="G31" s="136" t="str">
        <f>IF(G30&lt;4,"×","○")</f>
        <v>×</v>
      </c>
      <c r="H31" s="139"/>
      <c r="I31" s="140"/>
      <c r="J31" s="133"/>
      <c r="K31" s="133" t="str">
        <f>IF(K30&lt;4,"×","○")</f>
        <v>○</v>
      </c>
      <c r="L31" s="133"/>
      <c r="M31" s="133" t="str">
        <f>IF(M30&lt;4,"×","○")</f>
        <v>×</v>
      </c>
      <c r="N31" s="139"/>
      <c r="O31" s="136" t="str">
        <f>IF(O30&lt;4,"×","○")</f>
        <v>○</v>
      </c>
      <c r="P31" s="136"/>
      <c r="Q31" s="136" t="str">
        <f>IF(Q30&lt;4,"×","○")</f>
        <v>×</v>
      </c>
      <c r="R31" s="139"/>
    </row>
    <row r="32" spans="1:19" s="147" customFormat="1" ht="20.100000000000001" customHeight="1">
      <c r="A32" s="141"/>
      <c r="B32" s="141"/>
      <c r="C32" s="141"/>
      <c r="D32" s="142"/>
      <c r="E32" s="143"/>
      <c r="F32" s="143"/>
      <c r="G32" s="143"/>
      <c r="H32" s="144"/>
      <c r="I32" s="145"/>
      <c r="J32" s="141"/>
      <c r="K32" s="141"/>
      <c r="L32" s="141"/>
      <c r="M32" s="141"/>
      <c r="N32" s="142"/>
      <c r="O32" s="146"/>
      <c r="P32" s="146"/>
      <c r="Q32" s="146"/>
      <c r="R32" s="142"/>
    </row>
    <row r="33" spans="1:24" s="148" customFormat="1" ht="20.100000000000001" customHeight="1" thickBot="1">
      <c r="E33" s="149"/>
      <c r="F33" s="149"/>
      <c r="G33" s="149"/>
      <c r="H33" s="149"/>
    </row>
    <row r="34" spans="1:24" s="127" customFormat="1" ht="20.100000000000001" customHeight="1">
      <c r="A34" s="150" t="s">
        <v>74</v>
      </c>
      <c r="B34" s="150"/>
      <c r="C34" s="150" t="s">
        <v>75</v>
      </c>
      <c r="D34" s="150"/>
      <c r="E34" s="150" t="s">
        <v>76</v>
      </c>
      <c r="F34" s="150"/>
      <c r="G34" s="150" t="s">
        <v>77</v>
      </c>
      <c r="H34" s="150"/>
      <c r="I34" s="150"/>
      <c r="J34" s="150"/>
      <c r="K34" s="150" t="s">
        <v>78</v>
      </c>
      <c r="L34" s="150"/>
      <c r="M34" s="150" t="s">
        <v>79</v>
      </c>
      <c r="N34" s="150"/>
      <c r="O34" s="150" t="s">
        <v>80</v>
      </c>
      <c r="P34" s="150"/>
      <c r="Q34" s="150" t="s">
        <v>81</v>
      </c>
      <c r="R34" s="150"/>
      <c r="U34" s="151"/>
      <c r="V34" s="151"/>
      <c r="W34" s="151"/>
      <c r="X34" s="151"/>
    </row>
    <row r="35" spans="1:24" s="127" customFormat="1" ht="20.100000000000001" customHeight="1" thickBot="1">
      <c r="A35" s="152" t="str">
        <f>IF(A30&lt;4,C29,A29)</f>
        <v>ぎんなん会</v>
      </c>
      <c r="B35" s="152"/>
      <c r="C35" s="152" t="str">
        <f>IF(A30&lt;4,A29,C29)</f>
        <v>湘南フライングシャトラーズ</v>
      </c>
      <c r="D35" s="152"/>
      <c r="E35" s="152" t="str">
        <f>IF(E30&lt;4,G29,E29)</f>
        <v>PIERO</v>
      </c>
      <c r="F35" s="152"/>
      <c r="G35" s="152" t="str">
        <f>IF(E30&lt;4,E29,G29)</f>
        <v>mitsuzawa.BC</v>
      </c>
      <c r="H35" s="152"/>
      <c r="I35" s="152"/>
      <c r="J35" s="152"/>
      <c r="K35" s="152" t="str">
        <f>IF(K30&lt;4,M29,K29)</f>
        <v>LUCKY</v>
      </c>
      <c r="L35" s="152"/>
      <c r="M35" s="152" t="str">
        <f>IF(K30&lt;4,K29,M29)</f>
        <v>磯子クラブ</v>
      </c>
      <c r="N35" s="152"/>
      <c r="O35" s="152" t="str">
        <f>IF(O30&lt;4,Q29,O29)</f>
        <v>はねの会</v>
      </c>
      <c r="P35" s="152"/>
      <c r="Q35" s="152" t="str">
        <f>IF(O30&lt;4,O29,Q29)</f>
        <v>パーシモン</v>
      </c>
      <c r="R35" s="152"/>
      <c r="U35" s="151"/>
      <c r="V35" s="151"/>
      <c r="W35" s="151"/>
      <c r="X35" s="151"/>
    </row>
    <row r="36" spans="1:24" s="153" customFormat="1" ht="18.75"/>
    <row r="37" spans="1:24" s="153" customFormat="1" ht="18.75"/>
    <row r="38" spans="1:24" s="153" customFormat="1" ht="18.75"/>
    <row r="39" spans="1:24" s="153" customFormat="1" ht="18.75"/>
  </sheetData>
  <sheetProtection sheet="1" objects="1" scenarios="1"/>
  <protectedRanges>
    <protectedRange password="CF68" sqref="C1:F1 M1:P1" name="範囲1"/>
  </protectedRanges>
  <mergeCells count="53">
    <mergeCell ref="A20:A25"/>
    <mergeCell ref="I20:I25"/>
    <mergeCell ref="K20:K25"/>
    <mergeCell ref="A27:B27"/>
    <mergeCell ref="S20:S25"/>
    <mergeCell ref="G22:G23"/>
    <mergeCell ref="H22:H23"/>
    <mergeCell ref="Q22:Q23"/>
    <mergeCell ref="R22:R23"/>
    <mergeCell ref="G24:G25"/>
    <mergeCell ref="H24:H25"/>
    <mergeCell ref="Q24:Q25"/>
    <mergeCell ref="R24:R25"/>
    <mergeCell ref="A14:A19"/>
    <mergeCell ref="I14:I19"/>
    <mergeCell ref="K14:K19"/>
    <mergeCell ref="A8:A13"/>
    <mergeCell ref="I8:I13"/>
    <mergeCell ref="K8:K13"/>
    <mergeCell ref="G18:G19"/>
    <mergeCell ref="H18:H19"/>
    <mergeCell ref="S14:S19"/>
    <mergeCell ref="G16:G17"/>
    <mergeCell ref="H16:H17"/>
    <mergeCell ref="Q16:Q17"/>
    <mergeCell ref="R16:R17"/>
    <mergeCell ref="Q18:Q19"/>
    <mergeCell ref="R18:R19"/>
    <mergeCell ref="S8:S13"/>
    <mergeCell ref="G10:G11"/>
    <mergeCell ref="H10:H11"/>
    <mergeCell ref="Q10:Q11"/>
    <mergeCell ref="R10:R11"/>
    <mergeCell ref="G12:G13"/>
    <mergeCell ref="H12:H13"/>
    <mergeCell ref="Q12:Q13"/>
    <mergeCell ref="R12:R13"/>
    <mergeCell ref="S2:S7"/>
    <mergeCell ref="G4:G5"/>
    <mergeCell ref="H4:H5"/>
    <mergeCell ref="Q4:Q5"/>
    <mergeCell ref="R4:R5"/>
    <mergeCell ref="G6:G7"/>
    <mergeCell ref="H6:H7"/>
    <mergeCell ref="Q6:Q7"/>
    <mergeCell ref="R6:R7"/>
    <mergeCell ref="A1:B1"/>
    <mergeCell ref="G1:H1"/>
    <mergeCell ref="K1:L1"/>
    <mergeCell ref="Q1:R1"/>
    <mergeCell ref="A2:A7"/>
    <mergeCell ref="I2:I7"/>
    <mergeCell ref="K2:K7"/>
  </mergeCells>
  <phoneticPr fontId="1"/>
  <printOptions horizontalCentered="1" verticalCentered="1"/>
  <pageMargins left="0.78740157480314965" right="0.39370078740157483" top="0.98425196850393704" bottom="0.98425196850393704" header="0.51181102362204722" footer="0.51181102362204722"/>
  <pageSetup paperSize="8" scale="70" orientation="landscape" horizontalDpi="300" verticalDpi="300" r:id="rId1"/>
  <headerFooter alignWithMargins="0">
    <oddHeader>&amp;C&amp;20リーグ戦順位表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39"/>
  <sheetViews>
    <sheetView showGridLines="0" topLeftCell="A9" zoomScale="50" zoomScaleNormal="50" workbookViewId="0">
      <selection activeCell="A35" sqref="A35"/>
    </sheetView>
  </sheetViews>
  <sheetFormatPr defaultRowHeight="13.5"/>
  <cols>
    <col min="1" max="1" width="16.875" style="95" customWidth="1"/>
    <col min="2" max="2" width="15.875" style="95" customWidth="1"/>
    <col min="3" max="6" width="17.625" style="95" customWidth="1"/>
    <col min="7" max="8" width="14.625" style="95" customWidth="1"/>
    <col min="9" max="9" width="9" style="95"/>
    <col min="10" max="10" width="2.375" style="95" customWidth="1"/>
    <col min="11" max="11" width="16.875" style="95" customWidth="1"/>
    <col min="12" max="12" width="15.875" style="95" customWidth="1"/>
    <col min="13" max="16" width="17.625" style="95" customWidth="1"/>
    <col min="17" max="18" width="14.625" style="95" customWidth="1"/>
    <col min="19" max="256" width="9" style="95"/>
    <col min="257" max="257" width="16.875" style="95" customWidth="1"/>
    <col min="258" max="258" width="15.875" style="95" customWidth="1"/>
    <col min="259" max="262" width="17.625" style="95" customWidth="1"/>
    <col min="263" max="264" width="14.625" style="95" customWidth="1"/>
    <col min="265" max="265" width="9" style="95"/>
    <col min="266" max="266" width="2.375" style="95" customWidth="1"/>
    <col min="267" max="267" width="16.875" style="95" customWidth="1"/>
    <col min="268" max="268" width="15.875" style="95" customWidth="1"/>
    <col min="269" max="272" width="17.625" style="95" customWidth="1"/>
    <col min="273" max="274" width="14.625" style="95" customWidth="1"/>
    <col min="275" max="512" width="9" style="95"/>
    <col min="513" max="513" width="16.875" style="95" customWidth="1"/>
    <col min="514" max="514" width="15.875" style="95" customWidth="1"/>
    <col min="515" max="518" width="17.625" style="95" customWidth="1"/>
    <col min="519" max="520" width="14.625" style="95" customWidth="1"/>
    <col min="521" max="521" width="9" style="95"/>
    <col min="522" max="522" width="2.375" style="95" customWidth="1"/>
    <col min="523" max="523" width="16.875" style="95" customWidth="1"/>
    <col min="524" max="524" width="15.875" style="95" customWidth="1"/>
    <col min="525" max="528" width="17.625" style="95" customWidth="1"/>
    <col min="529" max="530" width="14.625" style="95" customWidth="1"/>
    <col min="531" max="768" width="9" style="95"/>
    <col min="769" max="769" width="16.875" style="95" customWidth="1"/>
    <col min="770" max="770" width="15.875" style="95" customWidth="1"/>
    <col min="771" max="774" width="17.625" style="95" customWidth="1"/>
    <col min="775" max="776" width="14.625" style="95" customWidth="1"/>
    <col min="777" max="777" width="9" style="95"/>
    <col min="778" max="778" width="2.375" style="95" customWidth="1"/>
    <col min="779" max="779" width="16.875" style="95" customWidth="1"/>
    <col min="780" max="780" width="15.875" style="95" customWidth="1"/>
    <col min="781" max="784" width="17.625" style="95" customWidth="1"/>
    <col min="785" max="786" width="14.625" style="95" customWidth="1"/>
    <col min="787" max="1024" width="9" style="95"/>
    <col min="1025" max="1025" width="16.875" style="95" customWidth="1"/>
    <col min="1026" max="1026" width="15.875" style="95" customWidth="1"/>
    <col min="1027" max="1030" width="17.625" style="95" customWidth="1"/>
    <col min="1031" max="1032" width="14.625" style="95" customWidth="1"/>
    <col min="1033" max="1033" width="9" style="95"/>
    <col min="1034" max="1034" width="2.375" style="95" customWidth="1"/>
    <col min="1035" max="1035" width="16.875" style="95" customWidth="1"/>
    <col min="1036" max="1036" width="15.875" style="95" customWidth="1"/>
    <col min="1037" max="1040" width="17.625" style="95" customWidth="1"/>
    <col min="1041" max="1042" width="14.625" style="95" customWidth="1"/>
    <col min="1043" max="1280" width="9" style="95"/>
    <col min="1281" max="1281" width="16.875" style="95" customWidth="1"/>
    <col min="1282" max="1282" width="15.875" style="95" customWidth="1"/>
    <col min="1283" max="1286" width="17.625" style="95" customWidth="1"/>
    <col min="1287" max="1288" width="14.625" style="95" customWidth="1"/>
    <col min="1289" max="1289" width="9" style="95"/>
    <col min="1290" max="1290" width="2.375" style="95" customWidth="1"/>
    <col min="1291" max="1291" width="16.875" style="95" customWidth="1"/>
    <col min="1292" max="1292" width="15.875" style="95" customWidth="1"/>
    <col min="1293" max="1296" width="17.625" style="95" customWidth="1"/>
    <col min="1297" max="1298" width="14.625" style="95" customWidth="1"/>
    <col min="1299" max="1536" width="9" style="95"/>
    <col min="1537" max="1537" width="16.875" style="95" customWidth="1"/>
    <col min="1538" max="1538" width="15.875" style="95" customWidth="1"/>
    <col min="1539" max="1542" width="17.625" style="95" customWidth="1"/>
    <col min="1543" max="1544" width="14.625" style="95" customWidth="1"/>
    <col min="1545" max="1545" width="9" style="95"/>
    <col min="1546" max="1546" width="2.375" style="95" customWidth="1"/>
    <col min="1547" max="1547" width="16.875" style="95" customWidth="1"/>
    <col min="1548" max="1548" width="15.875" style="95" customWidth="1"/>
    <col min="1549" max="1552" width="17.625" style="95" customWidth="1"/>
    <col min="1553" max="1554" width="14.625" style="95" customWidth="1"/>
    <col min="1555" max="1792" width="9" style="95"/>
    <col min="1793" max="1793" width="16.875" style="95" customWidth="1"/>
    <col min="1794" max="1794" width="15.875" style="95" customWidth="1"/>
    <col min="1795" max="1798" width="17.625" style="95" customWidth="1"/>
    <col min="1799" max="1800" width="14.625" style="95" customWidth="1"/>
    <col min="1801" max="1801" width="9" style="95"/>
    <col min="1802" max="1802" width="2.375" style="95" customWidth="1"/>
    <col min="1803" max="1803" width="16.875" style="95" customWidth="1"/>
    <col min="1804" max="1804" width="15.875" style="95" customWidth="1"/>
    <col min="1805" max="1808" width="17.625" style="95" customWidth="1"/>
    <col min="1809" max="1810" width="14.625" style="95" customWidth="1"/>
    <col min="1811" max="2048" width="9" style="95"/>
    <col min="2049" max="2049" width="16.875" style="95" customWidth="1"/>
    <col min="2050" max="2050" width="15.875" style="95" customWidth="1"/>
    <col min="2051" max="2054" width="17.625" style="95" customWidth="1"/>
    <col min="2055" max="2056" width="14.625" style="95" customWidth="1"/>
    <col min="2057" max="2057" width="9" style="95"/>
    <col min="2058" max="2058" width="2.375" style="95" customWidth="1"/>
    <col min="2059" max="2059" width="16.875" style="95" customWidth="1"/>
    <col min="2060" max="2060" width="15.875" style="95" customWidth="1"/>
    <col min="2061" max="2064" width="17.625" style="95" customWidth="1"/>
    <col min="2065" max="2066" width="14.625" style="95" customWidth="1"/>
    <col min="2067" max="2304" width="9" style="95"/>
    <col min="2305" max="2305" width="16.875" style="95" customWidth="1"/>
    <col min="2306" max="2306" width="15.875" style="95" customWidth="1"/>
    <col min="2307" max="2310" width="17.625" style="95" customWidth="1"/>
    <col min="2311" max="2312" width="14.625" style="95" customWidth="1"/>
    <col min="2313" max="2313" width="9" style="95"/>
    <col min="2314" max="2314" width="2.375" style="95" customWidth="1"/>
    <col min="2315" max="2315" width="16.875" style="95" customWidth="1"/>
    <col min="2316" max="2316" width="15.875" style="95" customWidth="1"/>
    <col min="2317" max="2320" width="17.625" style="95" customWidth="1"/>
    <col min="2321" max="2322" width="14.625" style="95" customWidth="1"/>
    <col min="2323" max="2560" width="9" style="95"/>
    <col min="2561" max="2561" width="16.875" style="95" customWidth="1"/>
    <col min="2562" max="2562" width="15.875" style="95" customWidth="1"/>
    <col min="2563" max="2566" width="17.625" style="95" customWidth="1"/>
    <col min="2567" max="2568" width="14.625" style="95" customWidth="1"/>
    <col min="2569" max="2569" width="9" style="95"/>
    <col min="2570" max="2570" width="2.375" style="95" customWidth="1"/>
    <col min="2571" max="2571" width="16.875" style="95" customWidth="1"/>
    <col min="2572" max="2572" width="15.875" style="95" customWidth="1"/>
    <col min="2573" max="2576" width="17.625" style="95" customWidth="1"/>
    <col min="2577" max="2578" width="14.625" style="95" customWidth="1"/>
    <col min="2579" max="2816" width="9" style="95"/>
    <col min="2817" max="2817" width="16.875" style="95" customWidth="1"/>
    <col min="2818" max="2818" width="15.875" style="95" customWidth="1"/>
    <col min="2819" max="2822" width="17.625" style="95" customWidth="1"/>
    <col min="2823" max="2824" width="14.625" style="95" customWidth="1"/>
    <col min="2825" max="2825" width="9" style="95"/>
    <col min="2826" max="2826" width="2.375" style="95" customWidth="1"/>
    <col min="2827" max="2827" width="16.875" style="95" customWidth="1"/>
    <col min="2828" max="2828" width="15.875" style="95" customWidth="1"/>
    <col min="2829" max="2832" width="17.625" style="95" customWidth="1"/>
    <col min="2833" max="2834" width="14.625" style="95" customWidth="1"/>
    <col min="2835" max="3072" width="9" style="95"/>
    <col min="3073" max="3073" width="16.875" style="95" customWidth="1"/>
    <col min="3074" max="3074" width="15.875" style="95" customWidth="1"/>
    <col min="3075" max="3078" width="17.625" style="95" customWidth="1"/>
    <col min="3079" max="3080" width="14.625" style="95" customWidth="1"/>
    <col min="3081" max="3081" width="9" style="95"/>
    <col min="3082" max="3082" width="2.375" style="95" customWidth="1"/>
    <col min="3083" max="3083" width="16.875" style="95" customWidth="1"/>
    <col min="3084" max="3084" width="15.875" style="95" customWidth="1"/>
    <col min="3085" max="3088" width="17.625" style="95" customWidth="1"/>
    <col min="3089" max="3090" width="14.625" style="95" customWidth="1"/>
    <col min="3091" max="3328" width="9" style="95"/>
    <col min="3329" max="3329" width="16.875" style="95" customWidth="1"/>
    <col min="3330" max="3330" width="15.875" style="95" customWidth="1"/>
    <col min="3331" max="3334" width="17.625" style="95" customWidth="1"/>
    <col min="3335" max="3336" width="14.625" style="95" customWidth="1"/>
    <col min="3337" max="3337" width="9" style="95"/>
    <col min="3338" max="3338" width="2.375" style="95" customWidth="1"/>
    <col min="3339" max="3339" width="16.875" style="95" customWidth="1"/>
    <col min="3340" max="3340" width="15.875" style="95" customWidth="1"/>
    <col min="3341" max="3344" width="17.625" style="95" customWidth="1"/>
    <col min="3345" max="3346" width="14.625" style="95" customWidth="1"/>
    <col min="3347" max="3584" width="9" style="95"/>
    <col min="3585" max="3585" width="16.875" style="95" customWidth="1"/>
    <col min="3586" max="3586" width="15.875" style="95" customWidth="1"/>
    <col min="3587" max="3590" width="17.625" style="95" customWidth="1"/>
    <col min="3591" max="3592" width="14.625" style="95" customWidth="1"/>
    <col min="3593" max="3593" width="9" style="95"/>
    <col min="3594" max="3594" width="2.375" style="95" customWidth="1"/>
    <col min="3595" max="3595" width="16.875" style="95" customWidth="1"/>
    <col min="3596" max="3596" width="15.875" style="95" customWidth="1"/>
    <col min="3597" max="3600" width="17.625" style="95" customWidth="1"/>
    <col min="3601" max="3602" width="14.625" style="95" customWidth="1"/>
    <col min="3603" max="3840" width="9" style="95"/>
    <col min="3841" max="3841" width="16.875" style="95" customWidth="1"/>
    <col min="3842" max="3842" width="15.875" style="95" customWidth="1"/>
    <col min="3843" max="3846" width="17.625" style="95" customWidth="1"/>
    <col min="3847" max="3848" width="14.625" style="95" customWidth="1"/>
    <col min="3849" max="3849" width="9" style="95"/>
    <col min="3850" max="3850" width="2.375" style="95" customWidth="1"/>
    <col min="3851" max="3851" width="16.875" style="95" customWidth="1"/>
    <col min="3852" max="3852" width="15.875" style="95" customWidth="1"/>
    <col min="3853" max="3856" width="17.625" style="95" customWidth="1"/>
    <col min="3857" max="3858" width="14.625" style="95" customWidth="1"/>
    <col min="3859" max="4096" width="9" style="95"/>
    <col min="4097" max="4097" width="16.875" style="95" customWidth="1"/>
    <col min="4098" max="4098" width="15.875" style="95" customWidth="1"/>
    <col min="4099" max="4102" width="17.625" style="95" customWidth="1"/>
    <col min="4103" max="4104" width="14.625" style="95" customWidth="1"/>
    <col min="4105" max="4105" width="9" style="95"/>
    <col min="4106" max="4106" width="2.375" style="95" customWidth="1"/>
    <col min="4107" max="4107" width="16.875" style="95" customWidth="1"/>
    <col min="4108" max="4108" width="15.875" style="95" customWidth="1"/>
    <col min="4109" max="4112" width="17.625" style="95" customWidth="1"/>
    <col min="4113" max="4114" width="14.625" style="95" customWidth="1"/>
    <col min="4115" max="4352" width="9" style="95"/>
    <col min="4353" max="4353" width="16.875" style="95" customWidth="1"/>
    <col min="4354" max="4354" width="15.875" style="95" customWidth="1"/>
    <col min="4355" max="4358" width="17.625" style="95" customWidth="1"/>
    <col min="4359" max="4360" width="14.625" style="95" customWidth="1"/>
    <col min="4361" max="4361" width="9" style="95"/>
    <col min="4362" max="4362" width="2.375" style="95" customWidth="1"/>
    <col min="4363" max="4363" width="16.875" style="95" customWidth="1"/>
    <col min="4364" max="4364" width="15.875" style="95" customWidth="1"/>
    <col min="4365" max="4368" width="17.625" style="95" customWidth="1"/>
    <col min="4369" max="4370" width="14.625" style="95" customWidth="1"/>
    <col min="4371" max="4608" width="9" style="95"/>
    <col min="4609" max="4609" width="16.875" style="95" customWidth="1"/>
    <col min="4610" max="4610" width="15.875" style="95" customWidth="1"/>
    <col min="4611" max="4614" width="17.625" style="95" customWidth="1"/>
    <col min="4615" max="4616" width="14.625" style="95" customWidth="1"/>
    <col min="4617" max="4617" width="9" style="95"/>
    <col min="4618" max="4618" width="2.375" style="95" customWidth="1"/>
    <col min="4619" max="4619" width="16.875" style="95" customWidth="1"/>
    <col min="4620" max="4620" width="15.875" style="95" customWidth="1"/>
    <col min="4621" max="4624" width="17.625" style="95" customWidth="1"/>
    <col min="4625" max="4626" width="14.625" style="95" customWidth="1"/>
    <col min="4627" max="4864" width="9" style="95"/>
    <col min="4865" max="4865" width="16.875" style="95" customWidth="1"/>
    <col min="4866" max="4866" width="15.875" style="95" customWidth="1"/>
    <col min="4867" max="4870" width="17.625" style="95" customWidth="1"/>
    <col min="4871" max="4872" width="14.625" style="95" customWidth="1"/>
    <col min="4873" max="4873" width="9" style="95"/>
    <col min="4874" max="4874" width="2.375" style="95" customWidth="1"/>
    <col min="4875" max="4875" width="16.875" style="95" customWidth="1"/>
    <col min="4876" max="4876" width="15.875" style="95" customWidth="1"/>
    <col min="4877" max="4880" width="17.625" style="95" customWidth="1"/>
    <col min="4881" max="4882" width="14.625" style="95" customWidth="1"/>
    <col min="4883" max="5120" width="9" style="95"/>
    <col min="5121" max="5121" width="16.875" style="95" customWidth="1"/>
    <col min="5122" max="5122" width="15.875" style="95" customWidth="1"/>
    <col min="5123" max="5126" width="17.625" style="95" customWidth="1"/>
    <col min="5127" max="5128" width="14.625" style="95" customWidth="1"/>
    <col min="5129" max="5129" width="9" style="95"/>
    <col min="5130" max="5130" width="2.375" style="95" customWidth="1"/>
    <col min="5131" max="5131" width="16.875" style="95" customWidth="1"/>
    <col min="5132" max="5132" width="15.875" style="95" customWidth="1"/>
    <col min="5133" max="5136" width="17.625" style="95" customWidth="1"/>
    <col min="5137" max="5138" width="14.625" style="95" customWidth="1"/>
    <col min="5139" max="5376" width="9" style="95"/>
    <col min="5377" max="5377" width="16.875" style="95" customWidth="1"/>
    <col min="5378" max="5378" width="15.875" style="95" customWidth="1"/>
    <col min="5379" max="5382" width="17.625" style="95" customWidth="1"/>
    <col min="5383" max="5384" width="14.625" style="95" customWidth="1"/>
    <col min="5385" max="5385" width="9" style="95"/>
    <col min="5386" max="5386" width="2.375" style="95" customWidth="1"/>
    <col min="5387" max="5387" width="16.875" style="95" customWidth="1"/>
    <col min="5388" max="5388" width="15.875" style="95" customWidth="1"/>
    <col min="5389" max="5392" width="17.625" style="95" customWidth="1"/>
    <col min="5393" max="5394" width="14.625" style="95" customWidth="1"/>
    <col min="5395" max="5632" width="9" style="95"/>
    <col min="5633" max="5633" width="16.875" style="95" customWidth="1"/>
    <col min="5634" max="5634" width="15.875" style="95" customWidth="1"/>
    <col min="5635" max="5638" width="17.625" style="95" customWidth="1"/>
    <col min="5639" max="5640" width="14.625" style="95" customWidth="1"/>
    <col min="5641" max="5641" width="9" style="95"/>
    <col min="5642" max="5642" width="2.375" style="95" customWidth="1"/>
    <col min="5643" max="5643" width="16.875" style="95" customWidth="1"/>
    <col min="5644" max="5644" width="15.875" style="95" customWidth="1"/>
    <col min="5645" max="5648" width="17.625" style="95" customWidth="1"/>
    <col min="5649" max="5650" width="14.625" style="95" customWidth="1"/>
    <col min="5651" max="5888" width="9" style="95"/>
    <col min="5889" max="5889" width="16.875" style="95" customWidth="1"/>
    <col min="5890" max="5890" width="15.875" style="95" customWidth="1"/>
    <col min="5891" max="5894" width="17.625" style="95" customWidth="1"/>
    <col min="5895" max="5896" width="14.625" style="95" customWidth="1"/>
    <col min="5897" max="5897" width="9" style="95"/>
    <col min="5898" max="5898" width="2.375" style="95" customWidth="1"/>
    <col min="5899" max="5899" width="16.875" style="95" customWidth="1"/>
    <col min="5900" max="5900" width="15.875" style="95" customWidth="1"/>
    <col min="5901" max="5904" width="17.625" style="95" customWidth="1"/>
    <col min="5905" max="5906" width="14.625" style="95" customWidth="1"/>
    <col min="5907" max="6144" width="9" style="95"/>
    <col min="6145" max="6145" width="16.875" style="95" customWidth="1"/>
    <col min="6146" max="6146" width="15.875" style="95" customWidth="1"/>
    <col min="6147" max="6150" width="17.625" style="95" customWidth="1"/>
    <col min="6151" max="6152" width="14.625" style="95" customWidth="1"/>
    <col min="6153" max="6153" width="9" style="95"/>
    <col min="6154" max="6154" width="2.375" style="95" customWidth="1"/>
    <col min="6155" max="6155" width="16.875" style="95" customWidth="1"/>
    <col min="6156" max="6156" width="15.875" style="95" customWidth="1"/>
    <col min="6157" max="6160" width="17.625" style="95" customWidth="1"/>
    <col min="6161" max="6162" width="14.625" style="95" customWidth="1"/>
    <col min="6163" max="6400" width="9" style="95"/>
    <col min="6401" max="6401" width="16.875" style="95" customWidth="1"/>
    <col min="6402" max="6402" width="15.875" style="95" customWidth="1"/>
    <col min="6403" max="6406" width="17.625" style="95" customWidth="1"/>
    <col min="6407" max="6408" width="14.625" style="95" customWidth="1"/>
    <col min="6409" max="6409" width="9" style="95"/>
    <col min="6410" max="6410" width="2.375" style="95" customWidth="1"/>
    <col min="6411" max="6411" width="16.875" style="95" customWidth="1"/>
    <col min="6412" max="6412" width="15.875" style="95" customWidth="1"/>
    <col min="6413" max="6416" width="17.625" style="95" customWidth="1"/>
    <col min="6417" max="6418" width="14.625" style="95" customWidth="1"/>
    <col min="6419" max="6656" width="9" style="95"/>
    <col min="6657" max="6657" width="16.875" style="95" customWidth="1"/>
    <col min="6658" max="6658" width="15.875" style="95" customWidth="1"/>
    <col min="6659" max="6662" width="17.625" style="95" customWidth="1"/>
    <col min="6663" max="6664" width="14.625" style="95" customWidth="1"/>
    <col min="6665" max="6665" width="9" style="95"/>
    <col min="6666" max="6666" width="2.375" style="95" customWidth="1"/>
    <col min="6667" max="6667" width="16.875" style="95" customWidth="1"/>
    <col min="6668" max="6668" width="15.875" style="95" customWidth="1"/>
    <col min="6669" max="6672" width="17.625" style="95" customWidth="1"/>
    <col min="6673" max="6674" width="14.625" style="95" customWidth="1"/>
    <col min="6675" max="6912" width="9" style="95"/>
    <col min="6913" max="6913" width="16.875" style="95" customWidth="1"/>
    <col min="6914" max="6914" width="15.875" style="95" customWidth="1"/>
    <col min="6915" max="6918" width="17.625" style="95" customWidth="1"/>
    <col min="6919" max="6920" width="14.625" style="95" customWidth="1"/>
    <col min="6921" max="6921" width="9" style="95"/>
    <col min="6922" max="6922" width="2.375" style="95" customWidth="1"/>
    <col min="6923" max="6923" width="16.875" style="95" customWidth="1"/>
    <col min="6924" max="6924" width="15.875" style="95" customWidth="1"/>
    <col min="6925" max="6928" width="17.625" style="95" customWidth="1"/>
    <col min="6929" max="6930" width="14.625" style="95" customWidth="1"/>
    <col min="6931" max="7168" width="9" style="95"/>
    <col min="7169" max="7169" width="16.875" style="95" customWidth="1"/>
    <col min="7170" max="7170" width="15.875" style="95" customWidth="1"/>
    <col min="7171" max="7174" width="17.625" style="95" customWidth="1"/>
    <col min="7175" max="7176" width="14.625" style="95" customWidth="1"/>
    <col min="7177" max="7177" width="9" style="95"/>
    <col min="7178" max="7178" width="2.375" style="95" customWidth="1"/>
    <col min="7179" max="7179" width="16.875" style="95" customWidth="1"/>
    <col min="7180" max="7180" width="15.875" style="95" customWidth="1"/>
    <col min="7181" max="7184" width="17.625" style="95" customWidth="1"/>
    <col min="7185" max="7186" width="14.625" style="95" customWidth="1"/>
    <col min="7187" max="7424" width="9" style="95"/>
    <col min="7425" max="7425" width="16.875" style="95" customWidth="1"/>
    <col min="7426" max="7426" width="15.875" style="95" customWidth="1"/>
    <col min="7427" max="7430" width="17.625" style="95" customWidth="1"/>
    <col min="7431" max="7432" width="14.625" style="95" customWidth="1"/>
    <col min="7433" max="7433" width="9" style="95"/>
    <col min="7434" max="7434" width="2.375" style="95" customWidth="1"/>
    <col min="7435" max="7435" width="16.875" style="95" customWidth="1"/>
    <col min="7436" max="7436" width="15.875" style="95" customWidth="1"/>
    <col min="7437" max="7440" width="17.625" style="95" customWidth="1"/>
    <col min="7441" max="7442" width="14.625" style="95" customWidth="1"/>
    <col min="7443" max="7680" width="9" style="95"/>
    <col min="7681" max="7681" width="16.875" style="95" customWidth="1"/>
    <col min="7682" max="7682" width="15.875" style="95" customWidth="1"/>
    <col min="7683" max="7686" width="17.625" style="95" customWidth="1"/>
    <col min="7687" max="7688" width="14.625" style="95" customWidth="1"/>
    <col min="7689" max="7689" width="9" style="95"/>
    <col min="7690" max="7690" width="2.375" style="95" customWidth="1"/>
    <col min="7691" max="7691" width="16.875" style="95" customWidth="1"/>
    <col min="7692" max="7692" width="15.875" style="95" customWidth="1"/>
    <col min="7693" max="7696" width="17.625" style="95" customWidth="1"/>
    <col min="7697" max="7698" width="14.625" style="95" customWidth="1"/>
    <col min="7699" max="7936" width="9" style="95"/>
    <col min="7937" max="7937" width="16.875" style="95" customWidth="1"/>
    <col min="7938" max="7938" width="15.875" style="95" customWidth="1"/>
    <col min="7939" max="7942" width="17.625" style="95" customWidth="1"/>
    <col min="7943" max="7944" width="14.625" style="95" customWidth="1"/>
    <col min="7945" max="7945" width="9" style="95"/>
    <col min="7946" max="7946" width="2.375" style="95" customWidth="1"/>
    <col min="7947" max="7947" width="16.875" style="95" customWidth="1"/>
    <col min="7948" max="7948" width="15.875" style="95" customWidth="1"/>
    <col min="7949" max="7952" width="17.625" style="95" customWidth="1"/>
    <col min="7953" max="7954" width="14.625" style="95" customWidth="1"/>
    <col min="7955" max="8192" width="9" style="95"/>
    <col min="8193" max="8193" width="16.875" style="95" customWidth="1"/>
    <col min="8194" max="8194" width="15.875" style="95" customWidth="1"/>
    <col min="8195" max="8198" width="17.625" style="95" customWidth="1"/>
    <col min="8199" max="8200" width="14.625" style="95" customWidth="1"/>
    <col min="8201" max="8201" width="9" style="95"/>
    <col min="8202" max="8202" width="2.375" style="95" customWidth="1"/>
    <col min="8203" max="8203" width="16.875" style="95" customWidth="1"/>
    <col min="8204" max="8204" width="15.875" style="95" customWidth="1"/>
    <col min="8205" max="8208" width="17.625" style="95" customWidth="1"/>
    <col min="8209" max="8210" width="14.625" style="95" customWidth="1"/>
    <col min="8211" max="8448" width="9" style="95"/>
    <col min="8449" max="8449" width="16.875" style="95" customWidth="1"/>
    <col min="8450" max="8450" width="15.875" style="95" customWidth="1"/>
    <col min="8451" max="8454" width="17.625" style="95" customWidth="1"/>
    <col min="8455" max="8456" width="14.625" style="95" customWidth="1"/>
    <col min="8457" max="8457" width="9" style="95"/>
    <col min="8458" max="8458" width="2.375" style="95" customWidth="1"/>
    <col min="8459" max="8459" width="16.875" style="95" customWidth="1"/>
    <col min="8460" max="8460" width="15.875" style="95" customWidth="1"/>
    <col min="8461" max="8464" width="17.625" style="95" customWidth="1"/>
    <col min="8465" max="8466" width="14.625" style="95" customWidth="1"/>
    <col min="8467" max="8704" width="9" style="95"/>
    <col min="8705" max="8705" width="16.875" style="95" customWidth="1"/>
    <col min="8706" max="8706" width="15.875" style="95" customWidth="1"/>
    <col min="8707" max="8710" width="17.625" style="95" customWidth="1"/>
    <col min="8711" max="8712" width="14.625" style="95" customWidth="1"/>
    <col min="8713" max="8713" width="9" style="95"/>
    <col min="8714" max="8714" width="2.375" style="95" customWidth="1"/>
    <col min="8715" max="8715" width="16.875" style="95" customWidth="1"/>
    <col min="8716" max="8716" width="15.875" style="95" customWidth="1"/>
    <col min="8717" max="8720" width="17.625" style="95" customWidth="1"/>
    <col min="8721" max="8722" width="14.625" style="95" customWidth="1"/>
    <col min="8723" max="8960" width="9" style="95"/>
    <col min="8961" max="8961" width="16.875" style="95" customWidth="1"/>
    <col min="8962" max="8962" width="15.875" style="95" customWidth="1"/>
    <col min="8963" max="8966" width="17.625" style="95" customWidth="1"/>
    <col min="8967" max="8968" width="14.625" style="95" customWidth="1"/>
    <col min="8969" max="8969" width="9" style="95"/>
    <col min="8970" max="8970" width="2.375" style="95" customWidth="1"/>
    <col min="8971" max="8971" width="16.875" style="95" customWidth="1"/>
    <col min="8972" max="8972" width="15.875" style="95" customWidth="1"/>
    <col min="8973" max="8976" width="17.625" style="95" customWidth="1"/>
    <col min="8977" max="8978" width="14.625" style="95" customWidth="1"/>
    <col min="8979" max="9216" width="9" style="95"/>
    <col min="9217" max="9217" width="16.875" style="95" customWidth="1"/>
    <col min="9218" max="9218" width="15.875" style="95" customWidth="1"/>
    <col min="9219" max="9222" width="17.625" style="95" customWidth="1"/>
    <col min="9223" max="9224" width="14.625" style="95" customWidth="1"/>
    <col min="9225" max="9225" width="9" style="95"/>
    <col min="9226" max="9226" width="2.375" style="95" customWidth="1"/>
    <col min="9227" max="9227" width="16.875" style="95" customWidth="1"/>
    <col min="9228" max="9228" width="15.875" style="95" customWidth="1"/>
    <col min="9229" max="9232" width="17.625" style="95" customWidth="1"/>
    <col min="9233" max="9234" width="14.625" style="95" customWidth="1"/>
    <col min="9235" max="9472" width="9" style="95"/>
    <col min="9473" max="9473" width="16.875" style="95" customWidth="1"/>
    <col min="9474" max="9474" width="15.875" style="95" customWidth="1"/>
    <col min="9475" max="9478" width="17.625" style="95" customWidth="1"/>
    <col min="9479" max="9480" width="14.625" style="95" customWidth="1"/>
    <col min="9481" max="9481" width="9" style="95"/>
    <col min="9482" max="9482" width="2.375" style="95" customWidth="1"/>
    <col min="9483" max="9483" width="16.875" style="95" customWidth="1"/>
    <col min="9484" max="9484" width="15.875" style="95" customWidth="1"/>
    <col min="9485" max="9488" width="17.625" style="95" customWidth="1"/>
    <col min="9489" max="9490" width="14.625" style="95" customWidth="1"/>
    <col min="9491" max="9728" width="9" style="95"/>
    <col min="9729" max="9729" width="16.875" style="95" customWidth="1"/>
    <col min="9730" max="9730" width="15.875" style="95" customWidth="1"/>
    <col min="9731" max="9734" width="17.625" style="95" customWidth="1"/>
    <col min="9735" max="9736" width="14.625" style="95" customWidth="1"/>
    <col min="9737" max="9737" width="9" style="95"/>
    <col min="9738" max="9738" width="2.375" style="95" customWidth="1"/>
    <col min="9739" max="9739" width="16.875" style="95" customWidth="1"/>
    <col min="9740" max="9740" width="15.875" style="95" customWidth="1"/>
    <col min="9741" max="9744" width="17.625" style="95" customWidth="1"/>
    <col min="9745" max="9746" width="14.625" style="95" customWidth="1"/>
    <col min="9747" max="9984" width="9" style="95"/>
    <col min="9985" max="9985" width="16.875" style="95" customWidth="1"/>
    <col min="9986" max="9986" width="15.875" style="95" customWidth="1"/>
    <col min="9987" max="9990" width="17.625" style="95" customWidth="1"/>
    <col min="9991" max="9992" width="14.625" style="95" customWidth="1"/>
    <col min="9993" max="9993" width="9" style="95"/>
    <col min="9994" max="9994" width="2.375" style="95" customWidth="1"/>
    <col min="9995" max="9995" width="16.875" style="95" customWidth="1"/>
    <col min="9996" max="9996" width="15.875" style="95" customWidth="1"/>
    <col min="9997" max="10000" width="17.625" style="95" customWidth="1"/>
    <col min="10001" max="10002" width="14.625" style="95" customWidth="1"/>
    <col min="10003" max="10240" width="9" style="95"/>
    <col min="10241" max="10241" width="16.875" style="95" customWidth="1"/>
    <col min="10242" max="10242" width="15.875" style="95" customWidth="1"/>
    <col min="10243" max="10246" width="17.625" style="95" customWidth="1"/>
    <col min="10247" max="10248" width="14.625" style="95" customWidth="1"/>
    <col min="10249" max="10249" width="9" style="95"/>
    <col min="10250" max="10250" width="2.375" style="95" customWidth="1"/>
    <col min="10251" max="10251" width="16.875" style="95" customWidth="1"/>
    <col min="10252" max="10252" width="15.875" style="95" customWidth="1"/>
    <col min="10253" max="10256" width="17.625" style="95" customWidth="1"/>
    <col min="10257" max="10258" width="14.625" style="95" customWidth="1"/>
    <col min="10259" max="10496" width="9" style="95"/>
    <col min="10497" max="10497" width="16.875" style="95" customWidth="1"/>
    <col min="10498" max="10498" width="15.875" style="95" customWidth="1"/>
    <col min="10499" max="10502" width="17.625" style="95" customWidth="1"/>
    <col min="10503" max="10504" width="14.625" style="95" customWidth="1"/>
    <col min="10505" max="10505" width="9" style="95"/>
    <col min="10506" max="10506" width="2.375" style="95" customWidth="1"/>
    <col min="10507" max="10507" width="16.875" style="95" customWidth="1"/>
    <col min="10508" max="10508" width="15.875" style="95" customWidth="1"/>
    <col min="10509" max="10512" width="17.625" style="95" customWidth="1"/>
    <col min="10513" max="10514" width="14.625" style="95" customWidth="1"/>
    <col min="10515" max="10752" width="9" style="95"/>
    <col min="10753" max="10753" width="16.875" style="95" customWidth="1"/>
    <col min="10754" max="10754" width="15.875" style="95" customWidth="1"/>
    <col min="10755" max="10758" width="17.625" style="95" customWidth="1"/>
    <col min="10759" max="10760" width="14.625" style="95" customWidth="1"/>
    <col min="10761" max="10761" width="9" style="95"/>
    <col min="10762" max="10762" width="2.375" style="95" customWidth="1"/>
    <col min="10763" max="10763" width="16.875" style="95" customWidth="1"/>
    <col min="10764" max="10764" width="15.875" style="95" customWidth="1"/>
    <col min="10765" max="10768" width="17.625" style="95" customWidth="1"/>
    <col min="10769" max="10770" width="14.625" style="95" customWidth="1"/>
    <col min="10771" max="11008" width="9" style="95"/>
    <col min="11009" max="11009" width="16.875" style="95" customWidth="1"/>
    <col min="11010" max="11010" width="15.875" style="95" customWidth="1"/>
    <col min="11011" max="11014" width="17.625" style="95" customWidth="1"/>
    <col min="11015" max="11016" width="14.625" style="95" customWidth="1"/>
    <col min="11017" max="11017" width="9" style="95"/>
    <col min="11018" max="11018" width="2.375" style="95" customWidth="1"/>
    <col min="11019" max="11019" width="16.875" style="95" customWidth="1"/>
    <col min="11020" max="11020" width="15.875" style="95" customWidth="1"/>
    <col min="11021" max="11024" width="17.625" style="95" customWidth="1"/>
    <col min="11025" max="11026" width="14.625" style="95" customWidth="1"/>
    <col min="11027" max="11264" width="9" style="95"/>
    <col min="11265" max="11265" width="16.875" style="95" customWidth="1"/>
    <col min="11266" max="11266" width="15.875" style="95" customWidth="1"/>
    <col min="11267" max="11270" width="17.625" style="95" customWidth="1"/>
    <col min="11271" max="11272" width="14.625" style="95" customWidth="1"/>
    <col min="11273" max="11273" width="9" style="95"/>
    <col min="11274" max="11274" width="2.375" style="95" customWidth="1"/>
    <col min="11275" max="11275" width="16.875" style="95" customWidth="1"/>
    <col min="11276" max="11276" width="15.875" style="95" customWidth="1"/>
    <col min="11277" max="11280" width="17.625" style="95" customWidth="1"/>
    <col min="11281" max="11282" width="14.625" style="95" customWidth="1"/>
    <col min="11283" max="11520" width="9" style="95"/>
    <col min="11521" max="11521" width="16.875" style="95" customWidth="1"/>
    <col min="11522" max="11522" width="15.875" style="95" customWidth="1"/>
    <col min="11523" max="11526" width="17.625" style="95" customWidth="1"/>
    <col min="11527" max="11528" width="14.625" style="95" customWidth="1"/>
    <col min="11529" max="11529" width="9" style="95"/>
    <col min="11530" max="11530" width="2.375" style="95" customWidth="1"/>
    <col min="11531" max="11531" width="16.875" style="95" customWidth="1"/>
    <col min="11532" max="11532" width="15.875" style="95" customWidth="1"/>
    <col min="11533" max="11536" width="17.625" style="95" customWidth="1"/>
    <col min="11537" max="11538" width="14.625" style="95" customWidth="1"/>
    <col min="11539" max="11776" width="9" style="95"/>
    <col min="11777" max="11777" width="16.875" style="95" customWidth="1"/>
    <col min="11778" max="11778" width="15.875" style="95" customWidth="1"/>
    <col min="11779" max="11782" width="17.625" style="95" customWidth="1"/>
    <col min="11783" max="11784" width="14.625" style="95" customWidth="1"/>
    <col min="11785" max="11785" width="9" style="95"/>
    <col min="11786" max="11786" width="2.375" style="95" customWidth="1"/>
    <col min="11787" max="11787" width="16.875" style="95" customWidth="1"/>
    <col min="11788" max="11788" width="15.875" style="95" customWidth="1"/>
    <col min="11789" max="11792" width="17.625" style="95" customWidth="1"/>
    <col min="11793" max="11794" width="14.625" style="95" customWidth="1"/>
    <col min="11795" max="12032" width="9" style="95"/>
    <col min="12033" max="12033" width="16.875" style="95" customWidth="1"/>
    <col min="12034" max="12034" width="15.875" style="95" customWidth="1"/>
    <col min="12035" max="12038" width="17.625" style="95" customWidth="1"/>
    <col min="12039" max="12040" width="14.625" style="95" customWidth="1"/>
    <col min="12041" max="12041" width="9" style="95"/>
    <col min="12042" max="12042" width="2.375" style="95" customWidth="1"/>
    <col min="12043" max="12043" width="16.875" style="95" customWidth="1"/>
    <col min="12044" max="12044" width="15.875" style="95" customWidth="1"/>
    <col min="12045" max="12048" width="17.625" style="95" customWidth="1"/>
    <col min="12049" max="12050" width="14.625" style="95" customWidth="1"/>
    <col min="12051" max="12288" width="9" style="95"/>
    <col min="12289" max="12289" width="16.875" style="95" customWidth="1"/>
    <col min="12290" max="12290" width="15.875" style="95" customWidth="1"/>
    <col min="12291" max="12294" width="17.625" style="95" customWidth="1"/>
    <col min="12295" max="12296" width="14.625" style="95" customWidth="1"/>
    <col min="12297" max="12297" width="9" style="95"/>
    <col min="12298" max="12298" width="2.375" style="95" customWidth="1"/>
    <col min="12299" max="12299" width="16.875" style="95" customWidth="1"/>
    <col min="12300" max="12300" width="15.875" style="95" customWidth="1"/>
    <col min="12301" max="12304" width="17.625" style="95" customWidth="1"/>
    <col min="12305" max="12306" width="14.625" style="95" customWidth="1"/>
    <col min="12307" max="12544" width="9" style="95"/>
    <col min="12545" max="12545" width="16.875" style="95" customWidth="1"/>
    <col min="12546" max="12546" width="15.875" style="95" customWidth="1"/>
    <col min="12547" max="12550" width="17.625" style="95" customWidth="1"/>
    <col min="12551" max="12552" width="14.625" style="95" customWidth="1"/>
    <col min="12553" max="12553" width="9" style="95"/>
    <col min="12554" max="12554" width="2.375" style="95" customWidth="1"/>
    <col min="12555" max="12555" width="16.875" style="95" customWidth="1"/>
    <col min="12556" max="12556" width="15.875" style="95" customWidth="1"/>
    <col min="12557" max="12560" width="17.625" style="95" customWidth="1"/>
    <col min="12561" max="12562" width="14.625" style="95" customWidth="1"/>
    <col min="12563" max="12800" width="9" style="95"/>
    <col min="12801" max="12801" width="16.875" style="95" customWidth="1"/>
    <col min="12802" max="12802" width="15.875" style="95" customWidth="1"/>
    <col min="12803" max="12806" width="17.625" style="95" customWidth="1"/>
    <col min="12807" max="12808" width="14.625" style="95" customWidth="1"/>
    <col min="12809" max="12809" width="9" style="95"/>
    <col min="12810" max="12810" width="2.375" style="95" customWidth="1"/>
    <col min="12811" max="12811" width="16.875" style="95" customWidth="1"/>
    <col min="12812" max="12812" width="15.875" style="95" customWidth="1"/>
    <col min="12813" max="12816" width="17.625" style="95" customWidth="1"/>
    <col min="12817" max="12818" width="14.625" style="95" customWidth="1"/>
    <col min="12819" max="13056" width="9" style="95"/>
    <col min="13057" max="13057" width="16.875" style="95" customWidth="1"/>
    <col min="13058" max="13058" width="15.875" style="95" customWidth="1"/>
    <col min="13059" max="13062" width="17.625" style="95" customWidth="1"/>
    <col min="13063" max="13064" width="14.625" style="95" customWidth="1"/>
    <col min="13065" max="13065" width="9" style="95"/>
    <col min="13066" max="13066" width="2.375" style="95" customWidth="1"/>
    <col min="13067" max="13067" width="16.875" style="95" customWidth="1"/>
    <col min="13068" max="13068" width="15.875" style="95" customWidth="1"/>
    <col min="13069" max="13072" width="17.625" style="95" customWidth="1"/>
    <col min="13073" max="13074" width="14.625" style="95" customWidth="1"/>
    <col min="13075" max="13312" width="9" style="95"/>
    <col min="13313" max="13313" width="16.875" style="95" customWidth="1"/>
    <col min="13314" max="13314" width="15.875" style="95" customWidth="1"/>
    <col min="13315" max="13318" width="17.625" style="95" customWidth="1"/>
    <col min="13319" max="13320" width="14.625" style="95" customWidth="1"/>
    <col min="13321" max="13321" width="9" style="95"/>
    <col min="13322" max="13322" width="2.375" style="95" customWidth="1"/>
    <col min="13323" max="13323" width="16.875" style="95" customWidth="1"/>
    <col min="13324" max="13324" width="15.875" style="95" customWidth="1"/>
    <col min="13325" max="13328" width="17.625" style="95" customWidth="1"/>
    <col min="13329" max="13330" width="14.625" style="95" customWidth="1"/>
    <col min="13331" max="13568" width="9" style="95"/>
    <col min="13569" max="13569" width="16.875" style="95" customWidth="1"/>
    <col min="13570" max="13570" width="15.875" style="95" customWidth="1"/>
    <col min="13571" max="13574" width="17.625" style="95" customWidth="1"/>
    <col min="13575" max="13576" width="14.625" style="95" customWidth="1"/>
    <col min="13577" max="13577" width="9" style="95"/>
    <col min="13578" max="13578" width="2.375" style="95" customWidth="1"/>
    <col min="13579" max="13579" width="16.875" style="95" customWidth="1"/>
    <col min="13580" max="13580" width="15.875" style="95" customWidth="1"/>
    <col min="13581" max="13584" width="17.625" style="95" customWidth="1"/>
    <col min="13585" max="13586" width="14.625" style="95" customWidth="1"/>
    <col min="13587" max="13824" width="9" style="95"/>
    <col min="13825" max="13825" width="16.875" style="95" customWidth="1"/>
    <col min="13826" max="13826" width="15.875" style="95" customWidth="1"/>
    <col min="13827" max="13830" width="17.625" style="95" customWidth="1"/>
    <col min="13831" max="13832" width="14.625" style="95" customWidth="1"/>
    <col min="13833" max="13833" width="9" style="95"/>
    <col min="13834" max="13834" width="2.375" style="95" customWidth="1"/>
    <col min="13835" max="13835" width="16.875" style="95" customWidth="1"/>
    <col min="13836" max="13836" width="15.875" style="95" customWidth="1"/>
    <col min="13837" max="13840" width="17.625" style="95" customWidth="1"/>
    <col min="13841" max="13842" width="14.625" style="95" customWidth="1"/>
    <col min="13843" max="14080" width="9" style="95"/>
    <col min="14081" max="14081" width="16.875" style="95" customWidth="1"/>
    <col min="14082" max="14082" width="15.875" style="95" customWidth="1"/>
    <col min="14083" max="14086" width="17.625" style="95" customWidth="1"/>
    <col min="14087" max="14088" width="14.625" style="95" customWidth="1"/>
    <col min="14089" max="14089" width="9" style="95"/>
    <col min="14090" max="14090" width="2.375" style="95" customWidth="1"/>
    <col min="14091" max="14091" width="16.875" style="95" customWidth="1"/>
    <col min="14092" max="14092" width="15.875" style="95" customWidth="1"/>
    <col min="14093" max="14096" width="17.625" style="95" customWidth="1"/>
    <col min="14097" max="14098" width="14.625" style="95" customWidth="1"/>
    <col min="14099" max="14336" width="9" style="95"/>
    <col min="14337" max="14337" width="16.875" style="95" customWidth="1"/>
    <col min="14338" max="14338" width="15.875" style="95" customWidth="1"/>
    <col min="14339" max="14342" width="17.625" style="95" customWidth="1"/>
    <col min="14343" max="14344" width="14.625" style="95" customWidth="1"/>
    <col min="14345" max="14345" width="9" style="95"/>
    <col min="14346" max="14346" width="2.375" style="95" customWidth="1"/>
    <col min="14347" max="14347" width="16.875" style="95" customWidth="1"/>
    <col min="14348" max="14348" width="15.875" style="95" customWidth="1"/>
    <col min="14349" max="14352" width="17.625" style="95" customWidth="1"/>
    <col min="14353" max="14354" width="14.625" style="95" customWidth="1"/>
    <col min="14355" max="14592" width="9" style="95"/>
    <col min="14593" max="14593" width="16.875" style="95" customWidth="1"/>
    <col min="14594" max="14594" width="15.875" style="95" customWidth="1"/>
    <col min="14595" max="14598" width="17.625" style="95" customWidth="1"/>
    <col min="14599" max="14600" width="14.625" style="95" customWidth="1"/>
    <col min="14601" max="14601" width="9" style="95"/>
    <col min="14602" max="14602" width="2.375" style="95" customWidth="1"/>
    <col min="14603" max="14603" width="16.875" style="95" customWidth="1"/>
    <col min="14604" max="14604" width="15.875" style="95" customWidth="1"/>
    <col min="14605" max="14608" width="17.625" style="95" customWidth="1"/>
    <col min="14609" max="14610" width="14.625" style="95" customWidth="1"/>
    <col min="14611" max="14848" width="9" style="95"/>
    <col min="14849" max="14849" width="16.875" style="95" customWidth="1"/>
    <col min="14850" max="14850" width="15.875" style="95" customWidth="1"/>
    <col min="14851" max="14854" width="17.625" style="95" customWidth="1"/>
    <col min="14855" max="14856" width="14.625" style="95" customWidth="1"/>
    <col min="14857" max="14857" width="9" style="95"/>
    <col min="14858" max="14858" width="2.375" style="95" customWidth="1"/>
    <col min="14859" max="14859" width="16.875" style="95" customWidth="1"/>
    <col min="14860" max="14860" width="15.875" style="95" customWidth="1"/>
    <col min="14861" max="14864" width="17.625" style="95" customWidth="1"/>
    <col min="14865" max="14866" width="14.625" style="95" customWidth="1"/>
    <col min="14867" max="15104" width="9" style="95"/>
    <col min="15105" max="15105" width="16.875" style="95" customWidth="1"/>
    <col min="15106" max="15106" width="15.875" style="95" customWidth="1"/>
    <col min="15107" max="15110" width="17.625" style="95" customWidth="1"/>
    <col min="15111" max="15112" width="14.625" style="95" customWidth="1"/>
    <col min="15113" max="15113" width="9" style="95"/>
    <col min="15114" max="15114" width="2.375" style="95" customWidth="1"/>
    <col min="15115" max="15115" width="16.875" style="95" customWidth="1"/>
    <col min="15116" max="15116" width="15.875" style="95" customWidth="1"/>
    <col min="15117" max="15120" width="17.625" style="95" customWidth="1"/>
    <col min="15121" max="15122" width="14.625" style="95" customWidth="1"/>
    <col min="15123" max="15360" width="9" style="95"/>
    <col min="15361" max="15361" width="16.875" style="95" customWidth="1"/>
    <col min="15362" max="15362" width="15.875" style="95" customWidth="1"/>
    <col min="15363" max="15366" width="17.625" style="95" customWidth="1"/>
    <col min="15367" max="15368" width="14.625" style="95" customWidth="1"/>
    <col min="15369" max="15369" width="9" style="95"/>
    <col min="15370" max="15370" width="2.375" style="95" customWidth="1"/>
    <col min="15371" max="15371" width="16.875" style="95" customWidth="1"/>
    <col min="15372" max="15372" width="15.875" style="95" customWidth="1"/>
    <col min="15373" max="15376" width="17.625" style="95" customWidth="1"/>
    <col min="15377" max="15378" width="14.625" style="95" customWidth="1"/>
    <col min="15379" max="15616" width="9" style="95"/>
    <col min="15617" max="15617" width="16.875" style="95" customWidth="1"/>
    <col min="15618" max="15618" width="15.875" style="95" customWidth="1"/>
    <col min="15619" max="15622" width="17.625" style="95" customWidth="1"/>
    <col min="15623" max="15624" width="14.625" style="95" customWidth="1"/>
    <col min="15625" max="15625" width="9" style="95"/>
    <col min="15626" max="15626" width="2.375" style="95" customWidth="1"/>
    <col min="15627" max="15627" width="16.875" style="95" customWidth="1"/>
    <col min="15628" max="15628" width="15.875" style="95" customWidth="1"/>
    <col min="15629" max="15632" width="17.625" style="95" customWidth="1"/>
    <col min="15633" max="15634" width="14.625" style="95" customWidth="1"/>
    <col min="15635" max="15872" width="9" style="95"/>
    <col min="15873" max="15873" width="16.875" style="95" customWidth="1"/>
    <col min="15874" max="15874" width="15.875" style="95" customWidth="1"/>
    <col min="15875" max="15878" width="17.625" style="95" customWidth="1"/>
    <col min="15879" max="15880" width="14.625" style="95" customWidth="1"/>
    <col min="15881" max="15881" width="9" style="95"/>
    <col min="15882" max="15882" width="2.375" style="95" customWidth="1"/>
    <col min="15883" max="15883" width="16.875" style="95" customWidth="1"/>
    <col min="15884" max="15884" width="15.875" style="95" customWidth="1"/>
    <col min="15885" max="15888" width="17.625" style="95" customWidth="1"/>
    <col min="15889" max="15890" width="14.625" style="95" customWidth="1"/>
    <col min="15891" max="16128" width="9" style="95"/>
    <col min="16129" max="16129" width="16.875" style="95" customWidth="1"/>
    <col min="16130" max="16130" width="15.875" style="95" customWidth="1"/>
    <col min="16131" max="16134" width="17.625" style="95" customWidth="1"/>
    <col min="16135" max="16136" width="14.625" style="95" customWidth="1"/>
    <col min="16137" max="16137" width="9" style="95"/>
    <col min="16138" max="16138" width="2.375" style="95" customWidth="1"/>
    <col min="16139" max="16139" width="16.875" style="95" customWidth="1"/>
    <col min="16140" max="16140" width="15.875" style="95" customWidth="1"/>
    <col min="16141" max="16144" width="17.625" style="95" customWidth="1"/>
    <col min="16145" max="16146" width="14.625" style="95" customWidth="1"/>
    <col min="16147" max="16384" width="9" style="95"/>
  </cols>
  <sheetData>
    <row r="1" spans="1:19" ht="70.5" customHeight="1">
      <c r="A1" s="399" t="s">
        <v>347</v>
      </c>
      <c r="B1" s="400"/>
      <c r="C1" s="93" t="str">
        <f>A2</f>
        <v>ＷＢＣ</v>
      </c>
      <c r="D1" s="93" t="str">
        <f>A8</f>
        <v>シャンティックBC</v>
      </c>
      <c r="E1" s="93" t="str">
        <f>A14</f>
        <v>平塚ワシントン</v>
      </c>
      <c r="F1" s="93" t="str">
        <f>A20</f>
        <v>OH!NEW</v>
      </c>
      <c r="G1" s="401" t="s">
        <v>46</v>
      </c>
      <c r="H1" s="402"/>
      <c r="I1" s="94" t="s">
        <v>47</v>
      </c>
      <c r="K1" s="399" t="s">
        <v>348</v>
      </c>
      <c r="L1" s="400"/>
      <c r="M1" s="93" t="str">
        <f>K2</f>
        <v>ルディバドミントンクラブ</v>
      </c>
      <c r="N1" s="93" t="str">
        <f>K8</f>
        <v>ＷＩＳＥ</v>
      </c>
      <c r="O1" s="93" t="str">
        <f>K14</f>
        <v>彗星クラブ</v>
      </c>
      <c r="P1" s="93" t="str">
        <f>K20</f>
        <v>Young Masters</v>
      </c>
      <c r="Q1" s="401" t="s">
        <v>46</v>
      </c>
      <c r="R1" s="402"/>
      <c r="S1" s="94" t="s">
        <v>47</v>
      </c>
    </row>
    <row r="2" spans="1:19" ht="45" customHeight="1">
      <c r="A2" s="403" t="str">
        <f>H28秋順位!F25</f>
        <v>ＷＢＣ</v>
      </c>
      <c r="B2" s="96" t="s">
        <v>48</v>
      </c>
      <c r="C2" s="97"/>
      <c r="D2" s="98">
        <f>'3部【詳細】'!E56</f>
        <v>0</v>
      </c>
      <c r="E2" s="98">
        <f>'3部【詳細】'!E4</f>
        <v>0</v>
      </c>
      <c r="F2" s="98">
        <f>'3部【詳細】'!E30</f>
        <v>1</v>
      </c>
      <c r="G2" s="99">
        <f>C2+D2+E2+F2</f>
        <v>1</v>
      </c>
      <c r="H2" s="100" t="s">
        <v>49</v>
      </c>
      <c r="I2" s="405">
        <v>3</v>
      </c>
      <c r="K2" s="403" t="str">
        <f>H28秋順位!H25</f>
        <v>ルディバドミントンクラブ</v>
      </c>
      <c r="L2" s="96" t="s">
        <v>48</v>
      </c>
      <c r="M2" s="97"/>
      <c r="N2" s="98">
        <f>'3部【詳細】'!O56</f>
        <v>1</v>
      </c>
      <c r="O2" s="98">
        <f>'3部【詳細】'!O4</f>
        <v>0</v>
      </c>
      <c r="P2" s="98">
        <f>'3部【詳細】'!O30</f>
        <v>1</v>
      </c>
      <c r="Q2" s="99">
        <f>M2+N2+O2+P2</f>
        <v>2</v>
      </c>
      <c r="R2" s="100" t="s">
        <v>49</v>
      </c>
      <c r="S2" s="405">
        <v>2</v>
      </c>
    </row>
    <row r="3" spans="1:19" ht="45" customHeight="1">
      <c r="A3" s="404"/>
      <c r="B3" s="101" t="s">
        <v>50</v>
      </c>
      <c r="C3" s="102"/>
      <c r="D3" s="103">
        <f>'3部【詳細】'!D78</f>
        <v>2</v>
      </c>
      <c r="E3" s="104">
        <f>'3部【詳細】'!D26</f>
        <v>3</v>
      </c>
      <c r="F3" s="104">
        <f>'3部【詳細】'!D52</f>
        <v>4</v>
      </c>
      <c r="G3" s="105">
        <f>C3+D3+E3+F3</f>
        <v>9</v>
      </c>
      <c r="H3" s="106" t="s">
        <v>51</v>
      </c>
      <c r="I3" s="405"/>
      <c r="K3" s="404"/>
      <c r="L3" s="101" t="s">
        <v>50</v>
      </c>
      <c r="M3" s="102"/>
      <c r="N3" s="104">
        <f>'3部【詳細】'!N78</f>
        <v>4</v>
      </c>
      <c r="O3" s="104">
        <f>'3部【詳細】'!N26</f>
        <v>3</v>
      </c>
      <c r="P3" s="104">
        <f>'3部【詳細】'!N52</f>
        <v>7</v>
      </c>
      <c r="Q3" s="105">
        <f>M3+N3+O3+P3</f>
        <v>14</v>
      </c>
      <c r="R3" s="106" t="s">
        <v>51</v>
      </c>
      <c r="S3" s="405"/>
    </row>
    <row r="4" spans="1:19" ht="24.95" customHeight="1">
      <c r="A4" s="404"/>
      <c r="B4" s="107" t="s">
        <v>52</v>
      </c>
      <c r="C4" s="108"/>
      <c r="D4" s="109">
        <f>'3部【詳細】'!D79</f>
        <v>4</v>
      </c>
      <c r="E4" s="109">
        <f>'3部【詳細】'!D27</f>
        <v>8</v>
      </c>
      <c r="F4" s="109">
        <f>'3部【詳細】'!D53</f>
        <v>8</v>
      </c>
      <c r="G4" s="406">
        <f>C4+D4+E4+F4-C5-D5-E5-F5</f>
        <v>-6</v>
      </c>
      <c r="H4" s="408" t="s">
        <v>53</v>
      </c>
      <c r="I4" s="405"/>
      <c r="K4" s="404"/>
      <c r="L4" s="107" t="s">
        <v>52</v>
      </c>
      <c r="M4" s="108"/>
      <c r="N4" s="109">
        <f>'3部【詳細】'!N79</f>
        <v>10</v>
      </c>
      <c r="O4" s="109">
        <f>'3部【詳細】'!N27</f>
        <v>7</v>
      </c>
      <c r="P4" s="109">
        <f>'3部【詳細】'!N53</f>
        <v>14</v>
      </c>
      <c r="Q4" s="406">
        <f>M4+N4+O4+P4-M5-N5-O5-P5</f>
        <v>13</v>
      </c>
      <c r="R4" s="408" t="s">
        <v>53</v>
      </c>
      <c r="S4" s="405"/>
    </row>
    <row r="5" spans="1:19" ht="24.95" customHeight="1">
      <c r="A5" s="404"/>
      <c r="B5" s="107" t="s">
        <v>54</v>
      </c>
      <c r="C5" s="108"/>
      <c r="D5" s="109">
        <f>'3部【詳細】'!H79</f>
        <v>11</v>
      </c>
      <c r="E5" s="109">
        <f>'3部【詳細】'!H27</f>
        <v>9</v>
      </c>
      <c r="F5" s="109">
        <f>'3部【詳細】'!H53</f>
        <v>6</v>
      </c>
      <c r="G5" s="407"/>
      <c r="H5" s="409"/>
      <c r="I5" s="405"/>
      <c r="K5" s="404"/>
      <c r="L5" s="107" t="s">
        <v>54</v>
      </c>
      <c r="M5" s="108"/>
      <c r="N5" s="109">
        <f>'3部【詳細】'!R79</f>
        <v>9</v>
      </c>
      <c r="O5" s="109">
        <f>'3部【詳細】'!R27</f>
        <v>8</v>
      </c>
      <c r="P5" s="109">
        <f>'3部【詳細】'!R53</f>
        <v>1</v>
      </c>
      <c r="Q5" s="407"/>
      <c r="R5" s="409"/>
      <c r="S5" s="405"/>
    </row>
    <row r="6" spans="1:19" ht="24.95" customHeight="1">
      <c r="A6" s="404"/>
      <c r="B6" s="107" t="s">
        <v>55</v>
      </c>
      <c r="C6" s="108"/>
      <c r="D6" s="109">
        <f>'3部【詳細】'!D80</f>
        <v>237</v>
      </c>
      <c r="E6" s="109">
        <f>'3部【詳細】'!D28</f>
        <v>270</v>
      </c>
      <c r="F6" s="109">
        <f>'3部【詳細】'!D54</f>
        <v>253</v>
      </c>
      <c r="G6" s="406">
        <f>C6+D6+E6+F6-C7-D7-E7-F7</f>
        <v>-102</v>
      </c>
      <c r="H6" s="411" t="s">
        <v>56</v>
      </c>
      <c r="I6" s="405"/>
      <c r="K6" s="404"/>
      <c r="L6" s="107" t="s">
        <v>55</v>
      </c>
      <c r="M6" s="108"/>
      <c r="N6" s="109">
        <f>'3部【詳細】'!N80</f>
        <v>361</v>
      </c>
      <c r="O6" s="109">
        <f>'3部【詳細】'!N28</f>
        <v>260</v>
      </c>
      <c r="P6" s="109">
        <f>'3部【詳細】'!N54</f>
        <v>313</v>
      </c>
      <c r="Q6" s="406">
        <f>M6+N6+O6+P6-M7-N7-O7-P7</f>
        <v>93</v>
      </c>
      <c r="R6" s="411" t="s">
        <v>56</v>
      </c>
      <c r="S6" s="405"/>
    </row>
    <row r="7" spans="1:19" ht="24.95" customHeight="1">
      <c r="A7" s="404"/>
      <c r="B7" s="110" t="s">
        <v>57</v>
      </c>
      <c r="C7" s="111"/>
      <c r="D7" s="112">
        <f>'3部【詳細】'!H80</f>
        <v>304</v>
      </c>
      <c r="E7" s="112">
        <f>'3部【詳細】'!H28</f>
        <v>308</v>
      </c>
      <c r="F7" s="112">
        <f>'3部【詳細】'!H54</f>
        <v>250</v>
      </c>
      <c r="G7" s="410"/>
      <c r="H7" s="412"/>
      <c r="I7" s="405"/>
      <c r="K7" s="404"/>
      <c r="L7" s="110" t="s">
        <v>57</v>
      </c>
      <c r="M7" s="111"/>
      <c r="N7" s="112">
        <f>'3部【詳細】'!R80</f>
        <v>342</v>
      </c>
      <c r="O7" s="112">
        <f>'3部【詳細】'!R28</f>
        <v>279</v>
      </c>
      <c r="P7" s="112">
        <f>'3部【詳細】'!R54</f>
        <v>220</v>
      </c>
      <c r="Q7" s="410"/>
      <c r="R7" s="412"/>
      <c r="S7" s="405"/>
    </row>
    <row r="8" spans="1:19" ht="45" customHeight="1">
      <c r="A8" s="403" t="str">
        <f>H28秋順位!F26</f>
        <v>シャンティックBC</v>
      </c>
      <c r="B8" s="96" t="s">
        <v>48</v>
      </c>
      <c r="C8" s="98">
        <f>'3部【詳細】'!G56</f>
        <v>1</v>
      </c>
      <c r="D8" s="97"/>
      <c r="E8" s="98">
        <f>'3部【詳細】'!J30</f>
        <v>1</v>
      </c>
      <c r="F8" s="98">
        <f>'3部【詳細】'!J4</f>
        <v>1</v>
      </c>
      <c r="G8" s="113">
        <f>C8+D8+E8+F8</f>
        <v>3</v>
      </c>
      <c r="H8" s="114" t="s">
        <v>49</v>
      </c>
      <c r="I8" s="405">
        <v>1</v>
      </c>
      <c r="K8" s="403" t="str">
        <f>H28秋順位!H26</f>
        <v>ＷＩＳＥ</v>
      </c>
      <c r="L8" s="96" t="s">
        <v>48</v>
      </c>
      <c r="M8" s="98">
        <f>'3部【詳細】'!Q56</f>
        <v>0</v>
      </c>
      <c r="N8" s="97"/>
      <c r="O8" s="98">
        <f>'3部【詳細】'!T30</f>
        <v>0</v>
      </c>
      <c r="P8" s="98">
        <f>'3部【詳細】'!T4</f>
        <v>1</v>
      </c>
      <c r="Q8" s="113">
        <f>M8+N8+O8+P8</f>
        <v>1</v>
      </c>
      <c r="R8" s="114" t="s">
        <v>49</v>
      </c>
      <c r="S8" s="405">
        <v>3</v>
      </c>
    </row>
    <row r="9" spans="1:19" ht="45" customHeight="1">
      <c r="A9" s="404"/>
      <c r="B9" s="101" t="s">
        <v>50</v>
      </c>
      <c r="C9" s="104">
        <f>'3部【詳細】'!H78</f>
        <v>5</v>
      </c>
      <c r="D9" s="102"/>
      <c r="E9" s="104">
        <f>'3部【詳細】'!I52</f>
        <v>5</v>
      </c>
      <c r="F9" s="104">
        <f>'3部【詳細】'!I26</f>
        <v>4</v>
      </c>
      <c r="G9" s="105">
        <f>C9+D9+E9+F9</f>
        <v>14</v>
      </c>
      <c r="H9" s="115" t="s">
        <v>51</v>
      </c>
      <c r="I9" s="405"/>
      <c r="K9" s="404"/>
      <c r="L9" s="101" t="s">
        <v>50</v>
      </c>
      <c r="M9" s="104">
        <f>'3部【詳細】'!R78</f>
        <v>3</v>
      </c>
      <c r="N9" s="102"/>
      <c r="O9" s="104">
        <f>'3部【詳細】'!S52</f>
        <v>3</v>
      </c>
      <c r="P9" s="104">
        <f>'3部【詳細】'!S26</f>
        <v>5</v>
      </c>
      <c r="Q9" s="105">
        <f>M9+N9+O9+P9</f>
        <v>11</v>
      </c>
      <c r="R9" s="115" t="s">
        <v>51</v>
      </c>
      <c r="S9" s="405"/>
    </row>
    <row r="10" spans="1:19" ht="24.95" customHeight="1">
      <c r="A10" s="404"/>
      <c r="B10" s="107" t="s">
        <v>58</v>
      </c>
      <c r="C10" s="109">
        <f>'3部【詳細】'!H79</f>
        <v>11</v>
      </c>
      <c r="D10" s="108"/>
      <c r="E10" s="109">
        <f>'3部【詳細】'!I53</f>
        <v>10</v>
      </c>
      <c r="F10" s="109">
        <f>'3部【詳細】'!I27</f>
        <v>10</v>
      </c>
      <c r="G10" s="406">
        <f>C10+D10+E10+F10-C11-D11-E11-F11</f>
        <v>14</v>
      </c>
      <c r="H10" s="411" t="s">
        <v>53</v>
      </c>
      <c r="I10" s="405"/>
      <c r="K10" s="404"/>
      <c r="L10" s="107" t="s">
        <v>58</v>
      </c>
      <c r="M10" s="109">
        <f>'3部【詳細】'!R79</f>
        <v>9</v>
      </c>
      <c r="N10" s="108"/>
      <c r="O10" s="109">
        <f>'3部【詳細】'!S53</f>
        <v>6</v>
      </c>
      <c r="P10" s="109">
        <f>'3部【詳細】'!S27</f>
        <v>12</v>
      </c>
      <c r="Q10" s="406">
        <f>M10+N10+O10+P10-M11-N11-O11-P11</f>
        <v>3</v>
      </c>
      <c r="R10" s="411" t="s">
        <v>53</v>
      </c>
      <c r="S10" s="405"/>
    </row>
    <row r="11" spans="1:19" ht="24.95" customHeight="1">
      <c r="A11" s="404"/>
      <c r="B11" s="107" t="s">
        <v>54</v>
      </c>
      <c r="C11" s="109">
        <f>'3部【詳細】'!D79</f>
        <v>4</v>
      </c>
      <c r="D11" s="108"/>
      <c r="E11" s="109">
        <f>'3部【詳細】'!M53</f>
        <v>6</v>
      </c>
      <c r="F11" s="109">
        <f>'3部【詳細】'!M27</f>
        <v>7</v>
      </c>
      <c r="G11" s="407"/>
      <c r="H11" s="409"/>
      <c r="I11" s="405"/>
      <c r="K11" s="404"/>
      <c r="L11" s="107" t="s">
        <v>54</v>
      </c>
      <c r="M11" s="109">
        <f>'3部【詳細】'!N79</f>
        <v>10</v>
      </c>
      <c r="N11" s="108"/>
      <c r="O11" s="109">
        <f>'3部【詳細】'!W53</f>
        <v>9</v>
      </c>
      <c r="P11" s="109">
        <f>'3部【詳細】'!W27</f>
        <v>5</v>
      </c>
      <c r="Q11" s="407"/>
      <c r="R11" s="409"/>
      <c r="S11" s="405"/>
    </row>
    <row r="12" spans="1:19" ht="24.95" customHeight="1">
      <c r="A12" s="404"/>
      <c r="B12" s="107" t="s">
        <v>59</v>
      </c>
      <c r="C12" s="109">
        <f>'3部【詳細】'!H80</f>
        <v>304</v>
      </c>
      <c r="D12" s="108"/>
      <c r="E12" s="109">
        <f>'3部【詳細】'!I54</f>
        <v>301</v>
      </c>
      <c r="F12" s="109">
        <f>'3部【詳細】'!I28</f>
        <v>325</v>
      </c>
      <c r="G12" s="406">
        <f>C12+D12+E12+F12-C13-D13-E13-F13</f>
        <v>138</v>
      </c>
      <c r="H12" s="411" t="s">
        <v>56</v>
      </c>
      <c r="I12" s="405"/>
      <c r="K12" s="404"/>
      <c r="L12" s="107" t="s">
        <v>59</v>
      </c>
      <c r="M12" s="109">
        <f>'3部【詳細】'!R80</f>
        <v>342</v>
      </c>
      <c r="N12" s="108"/>
      <c r="O12" s="109">
        <f>'3部【詳細】'!S54</f>
        <v>288</v>
      </c>
      <c r="P12" s="109">
        <f>'3部【詳細】'!S28</f>
        <v>346</v>
      </c>
      <c r="Q12" s="406">
        <f>M12+N12+O12+P12-M13-N13-O13-P13</f>
        <v>88</v>
      </c>
      <c r="R12" s="411" t="s">
        <v>56</v>
      </c>
      <c r="S12" s="405"/>
    </row>
    <row r="13" spans="1:19" ht="24.95" customHeight="1">
      <c r="A13" s="404"/>
      <c r="B13" s="110" t="s">
        <v>57</v>
      </c>
      <c r="C13" s="112">
        <f>'3部【詳細】'!D80</f>
        <v>237</v>
      </c>
      <c r="D13" s="111"/>
      <c r="E13" s="112">
        <f>'3部【詳細】'!M54</f>
        <v>272</v>
      </c>
      <c r="F13" s="112">
        <f>'3部【詳細】'!M28</f>
        <v>283</v>
      </c>
      <c r="G13" s="413"/>
      <c r="H13" s="412"/>
      <c r="I13" s="405"/>
      <c r="K13" s="404"/>
      <c r="L13" s="110" t="s">
        <v>57</v>
      </c>
      <c r="M13" s="112">
        <f>'3部【詳細】'!N80</f>
        <v>361</v>
      </c>
      <c r="N13" s="111"/>
      <c r="O13" s="112">
        <f>'3部【詳細】'!W54</f>
        <v>285</v>
      </c>
      <c r="P13" s="112">
        <f>'3部【詳細】'!W28</f>
        <v>242</v>
      </c>
      <c r="Q13" s="413"/>
      <c r="R13" s="412"/>
      <c r="S13" s="405"/>
    </row>
    <row r="14" spans="1:19" ht="45" customHeight="1">
      <c r="A14" s="403" t="str">
        <f>H28秋順位!F27</f>
        <v>平塚ワシントン</v>
      </c>
      <c r="B14" s="96" t="s">
        <v>48</v>
      </c>
      <c r="C14" s="98">
        <f>'3部【詳細】'!G4</f>
        <v>1</v>
      </c>
      <c r="D14" s="116">
        <f>'3部【詳細】'!L30</f>
        <v>0</v>
      </c>
      <c r="E14" s="97"/>
      <c r="F14" s="98">
        <f>'3部【詳細】'!J56</f>
        <v>0</v>
      </c>
      <c r="G14" s="117">
        <f>C14+D14+E14+F14</f>
        <v>1</v>
      </c>
      <c r="H14" s="118" t="s">
        <v>49</v>
      </c>
      <c r="I14" s="405">
        <v>4</v>
      </c>
      <c r="K14" s="403" t="str">
        <f>H28秋順位!H27</f>
        <v>彗星クラブ</v>
      </c>
      <c r="L14" s="96" t="s">
        <v>48</v>
      </c>
      <c r="M14" s="98">
        <f>'3部【詳細】'!Q4</f>
        <v>1</v>
      </c>
      <c r="N14" s="98">
        <f>'3部【詳細】'!V30</f>
        <v>1</v>
      </c>
      <c r="O14" s="97"/>
      <c r="P14" s="98">
        <f>'3部【詳細】'!T56</f>
        <v>1</v>
      </c>
      <c r="Q14" s="117">
        <f>M14+N14+O14+P14</f>
        <v>3</v>
      </c>
      <c r="R14" s="118" t="s">
        <v>49</v>
      </c>
      <c r="S14" s="405">
        <v>1</v>
      </c>
    </row>
    <row r="15" spans="1:19" ht="45" customHeight="1">
      <c r="A15" s="404"/>
      <c r="B15" s="101" t="s">
        <v>50</v>
      </c>
      <c r="C15" s="104">
        <f>'3部【詳細】'!H26</f>
        <v>4</v>
      </c>
      <c r="D15" s="119">
        <f>'3部【詳細】'!M52</f>
        <v>2</v>
      </c>
      <c r="E15" s="102"/>
      <c r="F15" s="104">
        <f>'3部【詳細】'!I78</f>
        <v>1</v>
      </c>
      <c r="G15" s="105">
        <f>C15+D15+E15+F15</f>
        <v>7</v>
      </c>
      <c r="H15" s="120" t="s">
        <v>51</v>
      </c>
      <c r="I15" s="405"/>
      <c r="K15" s="404"/>
      <c r="L15" s="101" t="s">
        <v>50</v>
      </c>
      <c r="M15" s="104">
        <f>'3部【詳細】'!R26</f>
        <v>4</v>
      </c>
      <c r="N15" s="104">
        <f>'3部【詳細】'!W52</f>
        <v>4</v>
      </c>
      <c r="O15" s="102"/>
      <c r="P15" s="104">
        <f>'3部【詳細】'!S78</f>
        <v>4</v>
      </c>
      <c r="Q15" s="105">
        <f>M15+N15+O15+P15</f>
        <v>12</v>
      </c>
      <c r="R15" s="120" t="s">
        <v>51</v>
      </c>
      <c r="S15" s="405"/>
    </row>
    <row r="16" spans="1:19" ht="24.95" customHeight="1">
      <c r="A16" s="404"/>
      <c r="B16" s="107" t="s">
        <v>61</v>
      </c>
      <c r="C16" s="109">
        <f>'3部【詳細】'!H27</f>
        <v>9</v>
      </c>
      <c r="D16" s="121">
        <f>'3部【詳細】'!M53</f>
        <v>6</v>
      </c>
      <c r="E16" s="108"/>
      <c r="F16" s="109">
        <f>'3部【詳細】'!I79</f>
        <v>5</v>
      </c>
      <c r="G16" s="406">
        <f>C16+D16+E16+F16-C17-D17-E17-F17</f>
        <v>-11</v>
      </c>
      <c r="H16" s="408" t="s">
        <v>53</v>
      </c>
      <c r="I16" s="405"/>
      <c r="K16" s="404"/>
      <c r="L16" s="107" t="s">
        <v>61</v>
      </c>
      <c r="M16" s="109">
        <f>'3部【詳細】'!R27</f>
        <v>8</v>
      </c>
      <c r="N16" s="109">
        <f>'3部【詳細】'!W53</f>
        <v>9</v>
      </c>
      <c r="O16" s="108"/>
      <c r="P16" s="109">
        <f>'3部【詳細】'!S79</f>
        <v>10</v>
      </c>
      <c r="Q16" s="406">
        <f>M16+N16+O16+P16-M17-N17-O17-P17</f>
        <v>7</v>
      </c>
      <c r="R16" s="408" t="s">
        <v>53</v>
      </c>
      <c r="S16" s="405"/>
    </row>
    <row r="17" spans="1:19" ht="24.95" customHeight="1">
      <c r="A17" s="404"/>
      <c r="B17" s="107" t="s">
        <v>62</v>
      </c>
      <c r="C17" s="109">
        <f>'3部【詳細】'!D27</f>
        <v>8</v>
      </c>
      <c r="D17" s="121">
        <f>'3部【詳細】'!I53</f>
        <v>10</v>
      </c>
      <c r="E17" s="108"/>
      <c r="F17" s="109">
        <f>'3部【詳細】'!M79</f>
        <v>13</v>
      </c>
      <c r="G17" s="407"/>
      <c r="H17" s="409"/>
      <c r="I17" s="405"/>
      <c r="K17" s="404"/>
      <c r="L17" s="107" t="s">
        <v>62</v>
      </c>
      <c r="M17" s="109">
        <f>'3部【詳細】'!N27</f>
        <v>7</v>
      </c>
      <c r="N17" s="109">
        <f>'3部【詳細】'!S53</f>
        <v>6</v>
      </c>
      <c r="O17" s="108"/>
      <c r="P17" s="109">
        <f>'3部【詳細】'!W79</f>
        <v>7</v>
      </c>
      <c r="Q17" s="407"/>
      <c r="R17" s="409"/>
      <c r="S17" s="405"/>
    </row>
    <row r="18" spans="1:19" ht="24.95" customHeight="1">
      <c r="A18" s="404"/>
      <c r="B18" s="107" t="s">
        <v>59</v>
      </c>
      <c r="C18" s="109">
        <f>'3部【詳細】'!H28</f>
        <v>308</v>
      </c>
      <c r="D18" s="121">
        <f>'3部【詳細】'!M54</f>
        <v>272</v>
      </c>
      <c r="E18" s="108"/>
      <c r="F18" s="109">
        <f>'3部【詳細】'!I80</f>
        <v>292</v>
      </c>
      <c r="G18" s="406">
        <f>C18+D18+E18+F18-C19-D19-E19-F19</f>
        <v>-40</v>
      </c>
      <c r="H18" s="411" t="s">
        <v>56</v>
      </c>
      <c r="I18" s="405"/>
      <c r="K18" s="404"/>
      <c r="L18" s="107" t="s">
        <v>59</v>
      </c>
      <c r="M18" s="109">
        <f>'3部【詳細】'!R28</f>
        <v>279</v>
      </c>
      <c r="N18" s="109">
        <f>'3部【詳細】'!W54</f>
        <v>285</v>
      </c>
      <c r="O18" s="108"/>
      <c r="P18" s="109">
        <f>'3部【詳細】'!S80</f>
        <v>323</v>
      </c>
      <c r="Q18" s="406">
        <f>M18+N18+O18+P18-M19-N19-O19-P19</f>
        <v>44</v>
      </c>
      <c r="R18" s="411" t="s">
        <v>56</v>
      </c>
      <c r="S18" s="405"/>
    </row>
    <row r="19" spans="1:19" ht="24.95" customHeight="1">
      <c r="A19" s="404"/>
      <c r="B19" s="110" t="s">
        <v>57</v>
      </c>
      <c r="C19" s="112">
        <f>'3部【詳細】'!D28</f>
        <v>270</v>
      </c>
      <c r="D19" s="122">
        <f>'3部【詳細】'!I54</f>
        <v>301</v>
      </c>
      <c r="E19" s="111"/>
      <c r="F19" s="112">
        <f>'3部【詳細】'!M80</f>
        <v>341</v>
      </c>
      <c r="G19" s="410"/>
      <c r="H19" s="412"/>
      <c r="I19" s="405"/>
      <c r="K19" s="404"/>
      <c r="L19" s="110" t="s">
        <v>57</v>
      </c>
      <c r="M19" s="112">
        <f>'3部【詳細】'!N28</f>
        <v>260</v>
      </c>
      <c r="N19" s="112">
        <f>'3部【詳細】'!S54</f>
        <v>288</v>
      </c>
      <c r="O19" s="111"/>
      <c r="P19" s="112">
        <f>'3部【詳細】'!W80</f>
        <v>295</v>
      </c>
      <c r="Q19" s="410"/>
      <c r="R19" s="412"/>
      <c r="S19" s="405"/>
    </row>
    <row r="20" spans="1:19" ht="45" customHeight="1">
      <c r="A20" s="403" t="str">
        <f>H28秋順位!F28</f>
        <v>OH!NEW</v>
      </c>
      <c r="B20" s="96" t="s">
        <v>48</v>
      </c>
      <c r="C20" s="98">
        <f>'3部【詳細】'!G30</f>
        <v>0</v>
      </c>
      <c r="D20" s="98">
        <f>'3部【詳細】'!L4</f>
        <v>0</v>
      </c>
      <c r="E20" s="98">
        <f>'3部【詳細】'!L56</f>
        <v>1</v>
      </c>
      <c r="F20" s="97"/>
      <c r="G20" s="113">
        <f>C20+D20+E20+F20</f>
        <v>1</v>
      </c>
      <c r="H20" s="114" t="s">
        <v>49</v>
      </c>
      <c r="I20" s="405">
        <v>2</v>
      </c>
      <c r="K20" s="403" t="str">
        <f>H28秋順位!H28</f>
        <v>Young Masters</v>
      </c>
      <c r="L20" s="96" t="s">
        <v>48</v>
      </c>
      <c r="M20" s="98">
        <f>'3部【詳細】'!Q30</f>
        <v>0</v>
      </c>
      <c r="N20" s="98">
        <f>'3部【詳細】'!V4</f>
        <v>0</v>
      </c>
      <c r="O20" s="98">
        <f>'3部【詳細】'!V56</f>
        <v>0</v>
      </c>
      <c r="P20" s="97"/>
      <c r="Q20" s="113">
        <f>M20+N20+O20+P20</f>
        <v>0</v>
      </c>
      <c r="R20" s="114" t="s">
        <v>49</v>
      </c>
      <c r="S20" s="405">
        <v>4</v>
      </c>
    </row>
    <row r="21" spans="1:19" ht="45" customHeight="1">
      <c r="A21" s="404"/>
      <c r="B21" s="101" t="s">
        <v>50</v>
      </c>
      <c r="C21" s="104">
        <f>'3部【詳細】'!H52</f>
        <v>3</v>
      </c>
      <c r="D21" s="104">
        <f>'3部【詳細】'!M26</f>
        <v>3</v>
      </c>
      <c r="E21" s="104">
        <f>'3部【詳細】'!M78</f>
        <v>6</v>
      </c>
      <c r="F21" s="102"/>
      <c r="G21" s="105">
        <f>C21+D21+E21+F21</f>
        <v>12</v>
      </c>
      <c r="H21" s="115" t="s">
        <v>51</v>
      </c>
      <c r="I21" s="405"/>
      <c r="K21" s="404"/>
      <c r="L21" s="101" t="s">
        <v>50</v>
      </c>
      <c r="M21" s="104">
        <f>'3部【詳細】'!R52</f>
        <v>0</v>
      </c>
      <c r="N21" s="104">
        <f>'3部【詳細】'!W26</f>
        <v>2</v>
      </c>
      <c r="O21" s="104">
        <f>'3部【詳細】'!W78</f>
        <v>3</v>
      </c>
      <c r="P21" s="102"/>
      <c r="Q21" s="105">
        <f>M21+N21+O21+P21</f>
        <v>5</v>
      </c>
      <c r="R21" s="115" t="s">
        <v>51</v>
      </c>
      <c r="S21" s="405"/>
    </row>
    <row r="22" spans="1:19" ht="24.95" customHeight="1">
      <c r="A22" s="404"/>
      <c r="B22" s="107" t="s">
        <v>58</v>
      </c>
      <c r="C22" s="109">
        <f>'3部【詳細】'!H53</f>
        <v>6</v>
      </c>
      <c r="D22" s="109">
        <f>'3部【詳細】'!M27</f>
        <v>7</v>
      </c>
      <c r="E22" s="109">
        <f>'3部【詳細】'!M79</f>
        <v>13</v>
      </c>
      <c r="F22" s="108"/>
      <c r="G22" s="406">
        <f>C22+D22+E22+F22-C23-D23-E23-F23</f>
        <v>3</v>
      </c>
      <c r="H22" s="417" t="s">
        <v>53</v>
      </c>
      <c r="I22" s="405"/>
      <c r="K22" s="404"/>
      <c r="L22" s="107" t="s">
        <v>58</v>
      </c>
      <c r="M22" s="109">
        <f>'3部【詳細】'!R53</f>
        <v>1</v>
      </c>
      <c r="N22" s="109">
        <f>'3部【詳細】'!W27</f>
        <v>5</v>
      </c>
      <c r="O22" s="109">
        <f>'3部【詳細】'!W79</f>
        <v>7</v>
      </c>
      <c r="P22" s="108"/>
      <c r="Q22" s="406">
        <f>M22+N22+O22+P22-M23-N23-O23-P23</f>
        <v>-23</v>
      </c>
      <c r="R22" s="417" t="s">
        <v>53</v>
      </c>
      <c r="S22" s="405"/>
    </row>
    <row r="23" spans="1:19" ht="24.95" customHeight="1">
      <c r="A23" s="404"/>
      <c r="B23" s="107" t="s">
        <v>62</v>
      </c>
      <c r="C23" s="109">
        <f>'3部【詳細】'!D53</f>
        <v>8</v>
      </c>
      <c r="D23" s="109">
        <f>'3部【詳細】'!I27</f>
        <v>10</v>
      </c>
      <c r="E23" s="109">
        <f>'3部【詳細】'!I79</f>
        <v>5</v>
      </c>
      <c r="F23" s="108"/>
      <c r="G23" s="407"/>
      <c r="H23" s="417"/>
      <c r="I23" s="405"/>
      <c r="K23" s="404"/>
      <c r="L23" s="107" t="s">
        <v>62</v>
      </c>
      <c r="M23" s="109">
        <f>'3部【詳細】'!N53</f>
        <v>14</v>
      </c>
      <c r="N23" s="109">
        <f>'3部【詳細】'!S27</f>
        <v>12</v>
      </c>
      <c r="O23" s="109">
        <f>'3部【詳細】'!S79</f>
        <v>10</v>
      </c>
      <c r="P23" s="108"/>
      <c r="Q23" s="407"/>
      <c r="R23" s="417"/>
      <c r="S23" s="405"/>
    </row>
    <row r="24" spans="1:19" ht="24.95" customHeight="1">
      <c r="A24" s="404"/>
      <c r="B24" s="107" t="s">
        <v>59</v>
      </c>
      <c r="C24" s="109">
        <f>'3部【詳細】'!H54</f>
        <v>250</v>
      </c>
      <c r="D24" s="109">
        <f>'3部【詳細】'!M28</f>
        <v>283</v>
      </c>
      <c r="E24" s="109">
        <f>'3部【詳細】'!M80</f>
        <v>341</v>
      </c>
      <c r="F24" s="108"/>
      <c r="G24" s="406">
        <f>C24+D24+E24+F24-C25-D25-E25-F25</f>
        <v>4</v>
      </c>
      <c r="H24" s="408" t="s">
        <v>56</v>
      </c>
      <c r="I24" s="405"/>
      <c r="K24" s="404"/>
      <c r="L24" s="107" t="s">
        <v>59</v>
      </c>
      <c r="M24" s="109">
        <f>'3部【詳細】'!R54</f>
        <v>220</v>
      </c>
      <c r="N24" s="109">
        <f>'3部【詳細】'!W28</f>
        <v>242</v>
      </c>
      <c r="O24" s="109">
        <f>'3部【詳細】'!W80</f>
        <v>295</v>
      </c>
      <c r="P24" s="108"/>
      <c r="Q24" s="406">
        <f>M24+N24+O24+P24-M25-N25-O25-P25</f>
        <v>-225</v>
      </c>
      <c r="R24" s="408" t="s">
        <v>56</v>
      </c>
      <c r="S24" s="405"/>
    </row>
    <row r="25" spans="1:19" ht="24.95" customHeight="1" thickBot="1">
      <c r="A25" s="414"/>
      <c r="B25" s="123" t="s">
        <v>57</v>
      </c>
      <c r="C25" s="124">
        <f>'3部【詳細】'!D54</f>
        <v>253</v>
      </c>
      <c r="D25" s="124">
        <f>'3部【詳細】'!I28</f>
        <v>325</v>
      </c>
      <c r="E25" s="124">
        <f>'3部【詳細】'!I80</f>
        <v>292</v>
      </c>
      <c r="F25" s="125"/>
      <c r="G25" s="418"/>
      <c r="H25" s="419"/>
      <c r="I25" s="415"/>
      <c r="K25" s="414"/>
      <c r="L25" s="123" t="s">
        <v>57</v>
      </c>
      <c r="M25" s="124">
        <f>'3部【詳細】'!N54</f>
        <v>313</v>
      </c>
      <c r="N25" s="124">
        <f>'3部【詳細】'!S28</f>
        <v>346</v>
      </c>
      <c r="O25" s="124">
        <f>'3部【詳細】'!S80</f>
        <v>323</v>
      </c>
      <c r="P25" s="125"/>
      <c r="Q25" s="418"/>
      <c r="R25" s="419"/>
      <c r="S25" s="415"/>
    </row>
    <row r="26" spans="1:19" ht="20.100000000000001" customHeight="1">
      <c r="G26" s="126"/>
      <c r="H26" s="126"/>
    </row>
    <row r="27" spans="1:19" s="127" customFormat="1" ht="20.100000000000001" customHeight="1">
      <c r="A27" s="416" t="s">
        <v>63</v>
      </c>
      <c r="B27" s="416"/>
    </row>
    <row r="28" spans="1:19" s="127" customFormat="1" ht="20.100000000000001" customHeight="1">
      <c r="A28" s="128" t="s">
        <v>64</v>
      </c>
      <c r="B28" s="128"/>
      <c r="C28" s="128" t="s">
        <v>65</v>
      </c>
      <c r="D28" s="129"/>
      <c r="E28" s="130" t="s">
        <v>66</v>
      </c>
      <c r="F28" s="130"/>
      <c r="G28" s="130" t="s">
        <v>67</v>
      </c>
      <c r="H28" s="129"/>
      <c r="I28" s="131"/>
      <c r="J28" s="128"/>
      <c r="K28" s="128" t="s">
        <v>68</v>
      </c>
      <c r="L28" s="128"/>
      <c r="M28" s="128" t="s">
        <v>69</v>
      </c>
      <c r="N28" s="129"/>
      <c r="O28" s="130" t="s">
        <v>70</v>
      </c>
      <c r="P28" s="130"/>
      <c r="Q28" s="130" t="s">
        <v>71</v>
      </c>
      <c r="R28" s="129"/>
    </row>
    <row r="29" spans="1:19" s="138" customFormat="1" ht="19.5" customHeight="1">
      <c r="A29" s="132" t="str">
        <f>'3部【詳細】'!D83</f>
        <v>シャンティックBC</v>
      </c>
      <c r="B29" s="133" t="s">
        <v>72</v>
      </c>
      <c r="C29" s="132" t="str">
        <f>'3部【詳細】'!H83</f>
        <v>彗星クラブ</v>
      </c>
      <c r="D29" s="134"/>
      <c r="E29" s="135" t="str">
        <f>'3部【詳細】'!I83</f>
        <v>OH ! NEW</v>
      </c>
      <c r="F29" s="136" t="s">
        <v>72</v>
      </c>
      <c r="G29" s="135" t="str">
        <f>'3部【詳細】'!M83</f>
        <v>ルディﾊﾞﾄﾞﾐﾝﾄﾝｸﾗﾌﾞ</v>
      </c>
      <c r="H29" s="134"/>
      <c r="I29" s="137"/>
      <c r="J29" s="132"/>
      <c r="K29" s="132" t="str">
        <f>'3部【詳細】'!N83</f>
        <v>ＷＢＣ</v>
      </c>
      <c r="L29" s="133" t="s">
        <v>72</v>
      </c>
      <c r="M29" s="132" t="str">
        <f>'3部【詳細】'!R83</f>
        <v>ＷＩＳＥ</v>
      </c>
      <c r="N29" s="134"/>
      <c r="O29" s="135" t="str">
        <f>'3部【詳細】'!S83</f>
        <v>平塚ワシントン</v>
      </c>
      <c r="P29" s="136" t="s">
        <v>72</v>
      </c>
      <c r="Q29" s="135" t="str">
        <f>'3部【詳細】'!W83</f>
        <v>Young Masters</v>
      </c>
      <c r="R29" s="134"/>
    </row>
    <row r="30" spans="1:19" s="127" customFormat="1" ht="20.100000000000001" customHeight="1">
      <c r="A30" s="133">
        <f>'3部【詳細】'!D105</f>
        <v>4</v>
      </c>
      <c r="B30" s="133" t="s">
        <v>73</v>
      </c>
      <c r="C30" s="133">
        <f>'3部【詳細】'!H105</f>
        <v>3</v>
      </c>
      <c r="D30" s="139"/>
      <c r="E30" s="136">
        <f>'3部【詳細】'!I105</f>
        <v>4</v>
      </c>
      <c r="F30" s="136" t="s">
        <v>73</v>
      </c>
      <c r="G30" s="136">
        <f>'3部【詳細】'!M105</f>
        <v>3</v>
      </c>
      <c r="H30" s="139"/>
      <c r="I30" s="140"/>
      <c r="J30" s="133"/>
      <c r="K30" s="133">
        <f>'3部【詳細】'!N105</f>
        <v>3</v>
      </c>
      <c r="L30" s="133" t="s">
        <v>73</v>
      </c>
      <c r="M30" s="133">
        <f>'3部【詳細】'!R105</f>
        <v>4</v>
      </c>
      <c r="N30" s="139"/>
      <c r="O30" s="136">
        <f>'3部【詳細】'!S105</f>
        <v>2</v>
      </c>
      <c r="P30" s="136" t="s">
        <v>73</v>
      </c>
      <c r="Q30" s="136">
        <f>'3部【詳細】'!W105</f>
        <v>5</v>
      </c>
      <c r="R30" s="139"/>
    </row>
    <row r="31" spans="1:19" s="127" customFormat="1" ht="20.100000000000001" customHeight="1">
      <c r="A31" s="133" t="str">
        <f>IF(A30&lt;4,"×","○")</f>
        <v>○</v>
      </c>
      <c r="B31" s="133"/>
      <c r="C31" s="133" t="str">
        <f>IF(C30&lt;4,"×","○")</f>
        <v>×</v>
      </c>
      <c r="D31" s="139"/>
      <c r="E31" s="136" t="str">
        <f>IF(E30&lt;4,"×","○")</f>
        <v>○</v>
      </c>
      <c r="F31" s="136"/>
      <c r="G31" s="136" t="str">
        <f>IF(G30&lt;4,"×","○")</f>
        <v>×</v>
      </c>
      <c r="H31" s="139"/>
      <c r="I31" s="140"/>
      <c r="J31" s="133"/>
      <c r="K31" s="133" t="str">
        <f>IF(K30&lt;4,"×","○")</f>
        <v>×</v>
      </c>
      <c r="L31" s="133"/>
      <c r="M31" s="133" t="str">
        <f>IF(M30&lt;4,"×","○")</f>
        <v>○</v>
      </c>
      <c r="N31" s="139"/>
      <c r="O31" s="136" t="str">
        <f>IF(O30&lt;4,"×","○")</f>
        <v>×</v>
      </c>
      <c r="P31" s="136"/>
      <c r="Q31" s="136" t="str">
        <f>IF(Q30&lt;4,"×","○")</f>
        <v>○</v>
      </c>
      <c r="R31" s="139"/>
    </row>
    <row r="32" spans="1:19" s="147" customFormat="1" ht="20.100000000000001" customHeight="1">
      <c r="A32" s="141"/>
      <c r="B32" s="141"/>
      <c r="C32" s="141"/>
      <c r="D32" s="142"/>
      <c r="E32" s="143"/>
      <c r="F32" s="143"/>
      <c r="G32" s="143"/>
      <c r="H32" s="144"/>
      <c r="I32" s="145"/>
      <c r="J32" s="141"/>
      <c r="K32" s="141"/>
      <c r="L32" s="141"/>
      <c r="M32" s="141"/>
      <c r="N32" s="142"/>
      <c r="O32" s="146"/>
      <c r="P32" s="146"/>
      <c r="Q32" s="146"/>
      <c r="R32" s="142"/>
    </row>
    <row r="33" spans="1:24" s="148" customFormat="1" ht="20.100000000000001" customHeight="1" thickBot="1">
      <c r="E33" s="149"/>
      <c r="F33" s="149"/>
      <c r="G33" s="149"/>
      <c r="H33" s="149"/>
    </row>
    <row r="34" spans="1:24" s="127" customFormat="1" ht="20.100000000000001" customHeight="1">
      <c r="A34" s="150" t="s">
        <v>74</v>
      </c>
      <c r="B34" s="150"/>
      <c r="C34" s="150" t="s">
        <v>75</v>
      </c>
      <c r="D34" s="150"/>
      <c r="E34" s="150" t="s">
        <v>76</v>
      </c>
      <c r="F34" s="150"/>
      <c r="G34" s="150" t="s">
        <v>77</v>
      </c>
      <c r="H34" s="150"/>
      <c r="I34" s="150"/>
      <c r="J34" s="150"/>
      <c r="K34" s="150" t="s">
        <v>78</v>
      </c>
      <c r="L34" s="150"/>
      <c r="M34" s="150" t="s">
        <v>79</v>
      </c>
      <c r="N34" s="150"/>
      <c r="O34" s="150" t="s">
        <v>80</v>
      </c>
      <c r="P34" s="150"/>
      <c r="Q34" s="150" t="s">
        <v>81</v>
      </c>
      <c r="R34" s="150"/>
      <c r="U34" s="151"/>
      <c r="V34" s="151"/>
      <c r="W34" s="151"/>
      <c r="X34" s="151"/>
    </row>
    <row r="35" spans="1:24" s="127" customFormat="1" ht="20.100000000000001" customHeight="1" thickBot="1">
      <c r="A35" s="152" t="str">
        <f>IF(A30&lt;4,C29,A29)</f>
        <v>シャンティックBC</v>
      </c>
      <c r="B35" s="152"/>
      <c r="C35" s="152" t="str">
        <f>IF(A30&lt;4,A29,C29)</f>
        <v>彗星クラブ</v>
      </c>
      <c r="D35" s="152"/>
      <c r="E35" s="152" t="str">
        <f>IF(E30&lt;4,G29,E29)</f>
        <v>OH ! NEW</v>
      </c>
      <c r="F35" s="152"/>
      <c r="G35" s="152" t="str">
        <f>IF(E30&lt;4,E29,G29)</f>
        <v>ルディﾊﾞﾄﾞﾐﾝﾄﾝｸﾗﾌﾞ</v>
      </c>
      <c r="H35" s="152"/>
      <c r="I35" s="152"/>
      <c r="J35" s="152"/>
      <c r="K35" s="152" t="str">
        <f>IF(K30&lt;4,M29,K29)</f>
        <v>ＷＩＳＥ</v>
      </c>
      <c r="L35" s="152"/>
      <c r="M35" s="152" t="str">
        <f>IF(K30&lt;4,K29,M29)</f>
        <v>ＷＢＣ</v>
      </c>
      <c r="N35" s="152"/>
      <c r="O35" s="152" t="str">
        <f>IF(O30&lt;4,Q29,O29)</f>
        <v>Young Masters</v>
      </c>
      <c r="P35" s="152"/>
      <c r="Q35" s="152" t="str">
        <f>IF(O30&lt;4,O29,Q29)</f>
        <v>平塚ワシントン</v>
      </c>
      <c r="R35" s="152"/>
      <c r="U35" s="151"/>
      <c r="V35" s="151"/>
      <c r="W35" s="151"/>
      <c r="X35" s="151"/>
    </row>
    <row r="36" spans="1:24" s="153" customFormat="1" ht="18.75"/>
    <row r="37" spans="1:24" s="153" customFormat="1" ht="18.75"/>
    <row r="38" spans="1:24" s="153" customFormat="1" ht="18.75"/>
    <row r="39" spans="1:24" s="153" customFormat="1" ht="18.75"/>
  </sheetData>
  <sheetProtection sheet="1" objects="1" scenarios="1"/>
  <protectedRanges>
    <protectedRange password="CF68" sqref="C1:F1 M1:P1" name="範囲1"/>
  </protectedRanges>
  <mergeCells count="53">
    <mergeCell ref="A20:A25"/>
    <mergeCell ref="I20:I25"/>
    <mergeCell ref="K20:K25"/>
    <mergeCell ref="A27:B27"/>
    <mergeCell ref="S20:S25"/>
    <mergeCell ref="G22:G23"/>
    <mergeCell ref="H22:H23"/>
    <mergeCell ref="Q22:Q23"/>
    <mergeCell ref="R22:R23"/>
    <mergeCell ref="G24:G25"/>
    <mergeCell ref="H24:H25"/>
    <mergeCell ref="Q24:Q25"/>
    <mergeCell ref="R24:R25"/>
    <mergeCell ref="A14:A19"/>
    <mergeCell ref="I14:I19"/>
    <mergeCell ref="K14:K19"/>
    <mergeCell ref="A8:A13"/>
    <mergeCell ref="I8:I13"/>
    <mergeCell ref="K8:K13"/>
    <mergeCell ref="G18:G19"/>
    <mergeCell ref="H18:H19"/>
    <mergeCell ref="S14:S19"/>
    <mergeCell ref="G16:G17"/>
    <mergeCell ref="H16:H17"/>
    <mergeCell ref="Q16:Q17"/>
    <mergeCell ref="R16:R17"/>
    <mergeCell ref="Q18:Q19"/>
    <mergeCell ref="R18:R19"/>
    <mergeCell ref="S8:S13"/>
    <mergeCell ref="G10:G11"/>
    <mergeCell ref="H10:H11"/>
    <mergeCell ref="Q10:Q11"/>
    <mergeCell ref="R10:R11"/>
    <mergeCell ref="G12:G13"/>
    <mergeCell ref="H12:H13"/>
    <mergeCell ref="Q12:Q13"/>
    <mergeCell ref="R12:R13"/>
    <mergeCell ref="S2:S7"/>
    <mergeCell ref="G4:G5"/>
    <mergeCell ref="H4:H5"/>
    <mergeCell ref="Q4:Q5"/>
    <mergeCell ref="R4:R5"/>
    <mergeCell ref="G6:G7"/>
    <mergeCell ref="H6:H7"/>
    <mergeCell ref="Q6:Q7"/>
    <mergeCell ref="R6:R7"/>
    <mergeCell ref="A1:B1"/>
    <mergeCell ref="G1:H1"/>
    <mergeCell ref="K1:L1"/>
    <mergeCell ref="Q1:R1"/>
    <mergeCell ref="A2:A7"/>
    <mergeCell ref="I2:I7"/>
    <mergeCell ref="K2:K7"/>
  </mergeCells>
  <phoneticPr fontId="1"/>
  <printOptions horizontalCentered="1" verticalCentered="1"/>
  <pageMargins left="0.78740157480314965" right="0.39370078740157483" top="0.98425196850393704" bottom="0.98425196850393704" header="0.51181102362204722" footer="0.51181102362204722"/>
  <pageSetup paperSize="8" scale="70" orientation="landscape" horizontalDpi="300" verticalDpi="300" r:id="rId1"/>
  <headerFooter alignWithMargins="0">
    <oddHeader>&amp;C&amp;20リーグ戦順位表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39"/>
  <sheetViews>
    <sheetView showGridLines="0" topLeftCell="B9" zoomScale="60" zoomScaleNormal="60" workbookViewId="0">
      <selection activeCell="S31" sqref="S31"/>
    </sheetView>
  </sheetViews>
  <sheetFormatPr defaultRowHeight="13.5"/>
  <cols>
    <col min="1" max="1" width="16.875" style="95" customWidth="1"/>
    <col min="2" max="2" width="15.875" style="95" customWidth="1"/>
    <col min="3" max="6" width="17.625" style="95" customWidth="1"/>
    <col min="7" max="8" width="14.625" style="95" customWidth="1"/>
    <col min="9" max="9" width="9" style="95"/>
    <col min="10" max="10" width="2.375" style="95" customWidth="1"/>
    <col min="11" max="11" width="16.875" style="95" customWidth="1"/>
    <col min="12" max="12" width="15.875" style="95" customWidth="1"/>
    <col min="13" max="16" width="17.625" style="95" customWidth="1"/>
    <col min="17" max="18" width="14.625" style="95" customWidth="1"/>
    <col min="19" max="256" width="9" style="95"/>
    <col min="257" max="257" width="16.875" style="95" customWidth="1"/>
    <col min="258" max="258" width="15.875" style="95" customWidth="1"/>
    <col min="259" max="262" width="17.625" style="95" customWidth="1"/>
    <col min="263" max="264" width="14.625" style="95" customWidth="1"/>
    <col min="265" max="265" width="9" style="95"/>
    <col min="266" max="266" width="2.375" style="95" customWidth="1"/>
    <col min="267" max="267" width="16.875" style="95" customWidth="1"/>
    <col min="268" max="268" width="15.875" style="95" customWidth="1"/>
    <col min="269" max="272" width="17.625" style="95" customWidth="1"/>
    <col min="273" max="274" width="14.625" style="95" customWidth="1"/>
    <col min="275" max="512" width="9" style="95"/>
    <col min="513" max="513" width="16.875" style="95" customWidth="1"/>
    <col min="514" max="514" width="15.875" style="95" customWidth="1"/>
    <col min="515" max="518" width="17.625" style="95" customWidth="1"/>
    <col min="519" max="520" width="14.625" style="95" customWidth="1"/>
    <col min="521" max="521" width="9" style="95"/>
    <col min="522" max="522" width="2.375" style="95" customWidth="1"/>
    <col min="523" max="523" width="16.875" style="95" customWidth="1"/>
    <col min="524" max="524" width="15.875" style="95" customWidth="1"/>
    <col min="525" max="528" width="17.625" style="95" customWidth="1"/>
    <col min="529" max="530" width="14.625" style="95" customWidth="1"/>
    <col min="531" max="768" width="9" style="95"/>
    <col min="769" max="769" width="16.875" style="95" customWidth="1"/>
    <col min="770" max="770" width="15.875" style="95" customWidth="1"/>
    <col min="771" max="774" width="17.625" style="95" customWidth="1"/>
    <col min="775" max="776" width="14.625" style="95" customWidth="1"/>
    <col min="777" max="777" width="9" style="95"/>
    <col min="778" max="778" width="2.375" style="95" customWidth="1"/>
    <col min="779" max="779" width="16.875" style="95" customWidth="1"/>
    <col min="780" max="780" width="15.875" style="95" customWidth="1"/>
    <col min="781" max="784" width="17.625" style="95" customWidth="1"/>
    <col min="785" max="786" width="14.625" style="95" customWidth="1"/>
    <col min="787" max="1024" width="9" style="95"/>
    <col min="1025" max="1025" width="16.875" style="95" customWidth="1"/>
    <col min="1026" max="1026" width="15.875" style="95" customWidth="1"/>
    <col min="1027" max="1030" width="17.625" style="95" customWidth="1"/>
    <col min="1031" max="1032" width="14.625" style="95" customWidth="1"/>
    <col min="1033" max="1033" width="9" style="95"/>
    <col min="1034" max="1034" width="2.375" style="95" customWidth="1"/>
    <col min="1035" max="1035" width="16.875" style="95" customWidth="1"/>
    <col min="1036" max="1036" width="15.875" style="95" customWidth="1"/>
    <col min="1037" max="1040" width="17.625" style="95" customWidth="1"/>
    <col min="1041" max="1042" width="14.625" style="95" customWidth="1"/>
    <col min="1043" max="1280" width="9" style="95"/>
    <col min="1281" max="1281" width="16.875" style="95" customWidth="1"/>
    <col min="1282" max="1282" width="15.875" style="95" customWidth="1"/>
    <col min="1283" max="1286" width="17.625" style="95" customWidth="1"/>
    <col min="1287" max="1288" width="14.625" style="95" customWidth="1"/>
    <col min="1289" max="1289" width="9" style="95"/>
    <col min="1290" max="1290" width="2.375" style="95" customWidth="1"/>
    <col min="1291" max="1291" width="16.875" style="95" customWidth="1"/>
    <col min="1292" max="1292" width="15.875" style="95" customWidth="1"/>
    <col min="1293" max="1296" width="17.625" style="95" customWidth="1"/>
    <col min="1297" max="1298" width="14.625" style="95" customWidth="1"/>
    <col min="1299" max="1536" width="9" style="95"/>
    <col min="1537" max="1537" width="16.875" style="95" customWidth="1"/>
    <col min="1538" max="1538" width="15.875" style="95" customWidth="1"/>
    <col min="1539" max="1542" width="17.625" style="95" customWidth="1"/>
    <col min="1543" max="1544" width="14.625" style="95" customWidth="1"/>
    <col min="1545" max="1545" width="9" style="95"/>
    <col min="1546" max="1546" width="2.375" style="95" customWidth="1"/>
    <col min="1547" max="1547" width="16.875" style="95" customWidth="1"/>
    <col min="1548" max="1548" width="15.875" style="95" customWidth="1"/>
    <col min="1549" max="1552" width="17.625" style="95" customWidth="1"/>
    <col min="1553" max="1554" width="14.625" style="95" customWidth="1"/>
    <col min="1555" max="1792" width="9" style="95"/>
    <col min="1793" max="1793" width="16.875" style="95" customWidth="1"/>
    <col min="1794" max="1794" width="15.875" style="95" customWidth="1"/>
    <col min="1795" max="1798" width="17.625" style="95" customWidth="1"/>
    <col min="1799" max="1800" width="14.625" style="95" customWidth="1"/>
    <col min="1801" max="1801" width="9" style="95"/>
    <col min="1802" max="1802" width="2.375" style="95" customWidth="1"/>
    <col min="1803" max="1803" width="16.875" style="95" customWidth="1"/>
    <col min="1804" max="1804" width="15.875" style="95" customWidth="1"/>
    <col min="1805" max="1808" width="17.625" style="95" customWidth="1"/>
    <col min="1809" max="1810" width="14.625" style="95" customWidth="1"/>
    <col min="1811" max="2048" width="9" style="95"/>
    <col min="2049" max="2049" width="16.875" style="95" customWidth="1"/>
    <col min="2050" max="2050" width="15.875" style="95" customWidth="1"/>
    <col min="2051" max="2054" width="17.625" style="95" customWidth="1"/>
    <col min="2055" max="2056" width="14.625" style="95" customWidth="1"/>
    <col min="2057" max="2057" width="9" style="95"/>
    <col min="2058" max="2058" width="2.375" style="95" customWidth="1"/>
    <col min="2059" max="2059" width="16.875" style="95" customWidth="1"/>
    <col min="2060" max="2060" width="15.875" style="95" customWidth="1"/>
    <col min="2061" max="2064" width="17.625" style="95" customWidth="1"/>
    <col min="2065" max="2066" width="14.625" style="95" customWidth="1"/>
    <col min="2067" max="2304" width="9" style="95"/>
    <col min="2305" max="2305" width="16.875" style="95" customWidth="1"/>
    <col min="2306" max="2306" width="15.875" style="95" customWidth="1"/>
    <col min="2307" max="2310" width="17.625" style="95" customWidth="1"/>
    <col min="2311" max="2312" width="14.625" style="95" customWidth="1"/>
    <col min="2313" max="2313" width="9" style="95"/>
    <col min="2314" max="2314" width="2.375" style="95" customWidth="1"/>
    <col min="2315" max="2315" width="16.875" style="95" customWidth="1"/>
    <col min="2316" max="2316" width="15.875" style="95" customWidth="1"/>
    <col min="2317" max="2320" width="17.625" style="95" customWidth="1"/>
    <col min="2321" max="2322" width="14.625" style="95" customWidth="1"/>
    <col min="2323" max="2560" width="9" style="95"/>
    <col min="2561" max="2561" width="16.875" style="95" customWidth="1"/>
    <col min="2562" max="2562" width="15.875" style="95" customWidth="1"/>
    <col min="2563" max="2566" width="17.625" style="95" customWidth="1"/>
    <col min="2567" max="2568" width="14.625" style="95" customWidth="1"/>
    <col min="2569" max="2569" width="9" style="95"/>
    <col min="2570" max="2570" width="2.375" style="95" customWidth="1"/>
    <col min="2571" max="2571" width="16.875" style="95" customWidth="1"/>
    <col min="2572" max="2572" width="15.875" style="95" customWidth="1"/>
    <col min="2573" max="2576" width="17.625" style="95" customWidth="1"/>
    <col min="2577" max="2578" width="14.625" style="95" customWidth="1"/>
    <col min="2579" max="2816" width="9" style="95"/>
    <col min="2817" max="2817" width="16.875" style="95" customWidth="1"/>
    <col min="2818" max="2818" width="15.875" style="95" customWidth="1"/>
    <col min="2819" max="2822" width="17.625" style="95" customWidth="1"/>
    <col min="2823" max="2824" width="14.625" style="95" customWidth="1"/>
    <col min="2825" max="2825" width="9" style="95"/>
    <col min="2826" max="2826" width="2.375" style="95" customWidth="1"/>
    <col min="2827" max="2827" width="16.875" style="95" customWidth="1"/>
    <col min="2828" max="2828" width="15.875" style="95" customWidth="1"/>
    <col min="2829" max="2832" width="17.625" style="95" customWidth="1"/>
    <col min="2833" max="2834" width="14.625" style="95" customWidth="1"/>
    <col min="2835" max="3072" width="9" style="95"/>
    <col min="3073" max="3073" width="16.875" style="95" customWidth="1"/>
    <col min="3074" max="3074" width="15.875" style="95" customWidth="1"/>
    <col min="3075" max="3078" width="17.625" style="95" customWidth="1"/>
    <col min="3079" max="3080" width="14.625" style="95" customWidth="1"/>
    <col min="3081" max="3081" width="9" style="95"/>
    <col min="3082" max="3082" width="2.375" style="95" customWidth="1"/>
    <col min="3083" max="3083" width="16.875" style="95" customWidth="1"/>
    <col min="3084" max="3084" width="15.875" style="95" customWidth="1"/>
    <col min="3085" max="3088" width="17.625" style="95" customWidth="1"/>
    <col min="3089" max="3090" width="14.625" style="95" customWidth="1"/>
    <col min="3091" max="3328" width="9" style="95"/>
    <col min="3329" max="3329" width="16.875" style="95" customWidth="1"/>
    <col min="3330" max="3330" width="15.875" style="95" customWidth="1"/>
    <col min="3331" max="3334" width="17.625" style="95" customWidth="1"/>
    <col min="3335" max="3336" width="14.625" style="95" customWidth="1"/>
    <col min="3337" max="3337" width="9" style="95"/>
    <col min="3338" max="3338" width="2.375" style="95" customWidth="1"/>
    <col min="3339" max="3339" width="16.875" style="95" customWidth="1"/>
    <col min="3340" max="3340" width="15.875" style="95" customWidth="1"/>
    <col min="3341" max="3344" width="17.625" style="95" customWidth="1"/>
    <col min="3345" max="3346" width="14.625" style="95" customWidth="1"/>
    <col min="3347" max="3584" width="9" style="95"/>
    <col min="3585" max="3585" width="16.875" style="95" customWidth="1"/>
    <col min="3586" max="3586" width="15.875" style="95" customWidth="1"/>
    <col min="3587" max="3590" width="17.625" style="95" customWidth="1"/>
    <col min="3591" max="3592" width="14.625" style="95" customWidth="1"/>
    <col min="3593" max="3593" width="9" style="95"/>
    <col min="3594" max="3594" width="2.375" style="95" customWidth="1"/>
    <col min="3595" max="3595" width="16.875" style="95" customWidth="1"/>
    <col min="3596" max="3596" width="15.875" style="95" customWidth="1"/>
    <col min="3597" max="3600" width="17.625" style="95" customWidth="1"/>
    <col min="3601" max="3602" width="14.625" style="95" customWidth="1"/>
    <col min="3603" max="3840" width="9" style="95"/>
    <col min="3841" max="3841" width="16.875" style="95" customWidth="1"/>
    <col min="3842" max="3842" width="15.875" style="95" customWidth="1"/>
    <col min="3843" max="3846" width="17.625" style="95" customWidth="1"/>
    <col min="3847" max="3848" width="14.625" style="95" customWidth="1"/>
    <col min="3849" max="3849" width="9" style="95"/>
    <col min="3850" max="3850" width="2.375" style="95" customWidth="1"/>
    <col min="3851" max="3851" width="16.875" style="95" customWidth="1"/>
    <col min="3852" max="3852" width="15.875" style="95" customWidth="1"/>
    <col min="3853" max="3856" width="17.625" style="95" customWidth="1"/>
    <col min="3857" max="3858" width="14.625" style="95" customWidth="1"/>
    <col min="3859" max="4096" width="9" style="95"/>
    <col min="4097" max="4097" width="16.875" style="95" customWidth="1"/>
    <col min="4098" max="4098" width="15.875" style="95" customWidth="1"/>
    <col min="4099" max="4102" width="17.625" style="95" customWidth="1"/>
    <col min="4103" max="4104" width="14.625" style="95" customWidth="1"/>
    <col min="4105" max="4105" width="9" style="95"/>
    <col min="4106" max="4106" width="2.375" style="95" customWidth="1"/>
    <col min="4107" max="4107" width="16.875" style="95" customWidth="1"/>
    <col min="4108" max="4108" width="15.875" style="95" customWidth="1"/>
    <col min="4109" max="4112" width="17.625" style="95" customWidth="1"/>
    <col min="4113" max="4114" width="14.625" style="95" customWidth="1"/>
    <col min="4115" max="4352" width="9" style="95"/>
    <col min="4353" max="4353" width="16.875" style="95" customWidth="1"/>
    <col min="4354" max="4354" width="15.875" style="95" customWidth="1"/>
    <col min="4355" max="4358" width="17.625" style="95" customWidth="1"/>
    <col min="4359" max="4360" width="14.625" style="95" customWidth="1"/>
    <col min="4361" max="4361" width="9" style="95"/>
    <col min="4362" max="4362" width="2.375" style="95" customWidth="1"/>
    <col min="4363" max="4363" width="16.875" style="95" customWidth="1"/>
    <col min="4364" max="4364" width="15.875" style="95" customWidth="1"/>
    <col min="4365" max="4368" width="17.625" style="95" customWidth="1"/>
    <col min="4369" max="4370" width="14.625" style="95" customWidth="1"/>
    <col min="4371" max="4608" width="9" style="95"/>
    <col min="4609" max="4609" width="16.875" style="95" customWidth="1"/>
    <col min="4610" max="4610" width="15.875" style="95" customWidth="1"/>
    <col min="4611" max="4614" width="17.625" style="95" customWidth="1"/>
    <col min="4615" max="4616" width="14.625" style="95" customWidth="1"/>
    <col min="4617" max="4617" width="9" style="95"/>
    <col min="4618" max="4618" width="2.375" style="95" customWidth="1"/>
    <col min="4619" max="4619" width="16.875" style="95" customWidth="1"/>
    <col min="4620" max="4620" width="15.875" style="95" customWidth="1"/>
    <col min="4621" max="4624" width="17.625" style="95" customWidth="1"/>
    <col min="4625" max="4626" width="14.625" style="95" customWidth="1"/>
    <col min="4627" max="4864" width="9" style="95"/>
    <col min="4865" max="4865" width="16.875" style="95" customWidth="1"/>
    <col min="4866" max="4866" width="15.875" style="95" customWidth="1"/>
    <col min="4867" max="4870" width="17.625" style="95" customWidth="1"/>
    <col min="4871" max="4872" width="14.625" style="95" customWidth="1"/>
    <col min="4873" max="4873" width="9" style="95"/>
    <col min="4874" max="4874" width="2.375" style="95" customWidth="1"/>
    <col min="4875" max="4875" width="16.875" style="95" customWidth="1"/>
    <col min="4876" max="4876" width="15.875" style="95" customWidth="1"/>
    <col min="4877" max="4880" width="17.625" style="95" customWidth="1"/>
    <col min="4881" max="4882" width="14.625" style="95" customWidth="1"/>
    <col min="4883" max="5120" width="9" style="95"/>
    <col min="5121" max="5121" width="16.875" style="95" customWidth="1"/>
    <col min="5122" max="5122" width="15.875" style="95" customWidth="1"/>
    <col min="5123" max="5126" width="17.625" style="95" customWidth="1"/>
    <col min="5127" max="5128" width="14.625" style="95" customWidth="1"/>
    <col min="5129" max="5129" width="9" style="95"/>
    <col min="5130" max="5130" width="2.375" style="95" customWidth="1"/>
    <col min="5131" max="5131" width="16.875" style="95" customWidth="1"/>
    <col min="5132" max="5132" width="15.875" style="95" customWidth="1"/>
    <col min="5133" max="5136" width="17.625" style="95" customWidth="1"/>
    <col min="5137" max="5138" width="14.625" style="95" customWidth="1"/>
    <col min="5139" max="5376" width="9" style="95"/>
    <col min="5377" max="5377" width="16.875" style="95" customWidth="1"/>
    <col min="5378" max="5378" width="15.875" style="95" customWidth="1"/>
    <col min="5379" max="5382" width="17.625" style="95" customWidth="1"/>
    <col min="5383" max="5384" width="14.625" style="95" customWidth="1"/>
    <col min="5385" max="5385" width="9" style="95"/>
    <col min="5386" max="5386" width="2.375" style="95" customWidth="1"/>
    <col min="5387" max="5387" width="16.875" style="95" customWidth="1"/>
    <col min="5388" max="5388" width="15.875" style="95" customWidth="1"/>
    <col min="5389" max="5392" width="17.625" style="95" customWidth="1"/>
    <col min="5393" max="5394" width="14.625" style="95" customWidth="1"/>
    <col min="5395" max="5632" width="9" style="95"/>
    <col min="5633" max="5633" width="16.875" style="95" customWidth="1"/>
    <col min="5634" max="5634" width="15.875" style="95" customWidth="1"/>
    <col min="5635" max="5638" width="17.625" style="95" customWidth="1"/>
    <col min="5639" max="5640" width="14.625" style="95" customWidth="1"/>
    <col min="5641" max="5641" width="9" style="95"/>
    <col min="5642" max="5642" width="2.375" style="95" customWidth="1"/>
    <col min="5643" max="5643" width="16.875" style="95" customWidth="1"/>
    <col min="5644" max="5644" width="15.875" style="95" customWidth="1"/>
    <col min="5645" max="5648" width="17.625" style="95" customWidth="1"/>
    <col min="5649" max="5650" width="14.625" style="95" customWidth="1"/>
    <col min="5651" max="5888" width="9" style="95"/>
    <col min="5889" max="5889" width="16.875" style="95" customWidth="1"/>
    <col min="5890" max="5890" width="15.875" style="95" customWidth="1"/>
    <col min="5891" max="5894" width="17.625" style="95" customWidth="1"/>
    <col min="5895" max="5896" width="14.625" style="95" customWidth="1"/>
    <col min="5897" max="5897" width="9" style="95"/>
    <col min="5898" max="5898" width="2.375" style="95" customWidth="1"/>
    <col min="5899" max="5899" width="16.875" style="95" customWidth="1"/>
    <col min="5900" max="5900" width="15.875" style="95" customWidth="1"/>
    <col min="5901" max="5904" width="17.625" style="95" customWidth="1"/>
    <col min="5905" max="5906" width="14.625" style="95" customWidth="1"/>
    <col min="5907" max="6144" width="9" style="95"/>
    <col min="6145" max="6145" width="16.875" style="95" customWidth="1"/>
    <col min="6146" max="6146" width="15.875" style="95" customWidth="1"/>
    <col min="6147" max="6150" width="17.625" style="95" customWidth="1"/>
    <col min="6151" max="6152" width="14.625" style="95" customWidth="1"/>
    <col min="6153" max="6153" width="9" style="95"/>
    <col min="6154" max="6154" width="2.375" style="95" customWidth="1"/>
    <col min="6155" max="6155" width="16.875" style="95" customWidth="1"/>
    <col min="6156" max="6156" width="15.875" style="95" customWidth="1"/>
    <col min="6157" max="6160" width="17.625" style="95" customWidth="1"/>
    <col min="6161" max="6162" width="14.625" style="95" customWidth="1"/>
    <col min="6163" max="6400" width="9" style="95"/>
    <col min="6401" max="6401" width="16.875" style="95" customWidth="1"/>
    <col min="6402" max="6402" width="15.875" style="95" customWidth="1"/>
    <col min="6403" max="6406" width="17.625" style="95" customWidth="1"/>
    <col min="6407" max="6408" width="14.625" style="95" customWidth="1"/>
    <col min="6409" max="6409" width="9" style="95"/>
    <col min="6410" max="6410" width="2.375" style="95" customWidth="1"/>
    <col min="6411" max="6411" width="16.875" style="95" customWidth="1"/>
    <col min="6412" max="6412" width="15.875" style="95" customWidth="1"/>
    <col min="6413" max="6416" width="17.625" style="95" customWidth="1"/>
    <col min="6417" max="6418" width="14.625" style="95" customWidth="1"/>
    <col min="6419" max="6656" width="9" style="95"/>
    <col min="6657" max="6657" width="16.875" style="95" customWidth="1"/>
    <col min="6658" max="6658" width="15.875" style="95" customWidth="1"/>
    <col min="6659" max="6662" width="17.625" style="95" customWidth="1"/>
    <col min="6663" max="6664" width="14.625" style="95" customWidth="1"/>
    <col min="6665" max="6665" width="9" style="95"/>
    <col min="6666" max="6666" width="2.375" style="95" customWidth="1"/>
    <col min="6667" max="6667" width="16.875" style="95" customWidth="1"/>
    <col min="6668" max="6668" width="15.875" style="95" customWidth="1"/>
    <col min="6669" max="6672" width="17.625" style="95" customWidth="1"/>
    <col min="6673" max="6674" width="14.625" style="95" customWidth="1"/>
    <col min="6675" max="6912" width="9" style="95"/>
    <col min="6913" max="6913" width="16.875" style="95" customWidth="1"/>
    <col min="6914" max="6914" width="15.875" style="95" customWidth="1"/>
    <col min="6915" max="6918" width="17.625" style="95" customWidth="1"/>
    <col min="6919" max="6920" width="14.625" style="95" customWidth="1"/>
    <col min="6921" max="6921" width="9" style="95"/>
    <col min="6922" max="6922" width="2.375" style="95" customWidth="1"/>
    <col min="6923" max="6923" width="16.875" style="95" customWidth="1"/>
    <col min="6924" max="6924" width="15.875" style="95" customWidth="1"/>
    <col min="6925" max="6928" width="17.625" style="95" customWidth="1"/>
    <col min="6929" max="6930" width="14.625" style="95" customWidth="1"/>
    <col min="6931" max="7168" width="9" style="95"/>
    <col min="7169" max="7169" width="16.875" style="95" customWidth="1"/>
    <col min="7170" max="7170" width="15.875" style="95" customWidth="1"/>
    <col min="7171" max="7174" width="17.625" style="95" customWidth="1"/>
    <col min="7175" max="7176" width="14.625" style="95" customWidth="1"/>
    <col min="7177" max="7177" width="9" style="95"/>
    <col min="7178" max="7178" width="2.375" style="95" customWidth="1"/>
    <col min="7179" max="7179" width="16.875" style="95" customWidth="1"/>
    <col min="7180" max="7180" width="15.875" style="95" customWidth="1"/>
    <col min="7181" max="7184" width="17.625" style="95" customWidth="1"/>
    <col min="7185" max="7186" width="14.625" style="95" customWidth="1"/>
    <col min="7187" max="7424" width="9" style="95"/>
    <col min="7425" max="7425" width="16.875" style="95" customWidth="1"/>
    <col min="7426" max="7426" width="15.875" style="95" customWidth="1"/>
    <col min="7427" max="7430" width="17.625" style="95" customWidth="1"/>
    <col min="7431" max="7432" width="14.625" style="95" customWidth="1"/>
    <col min="7433" max="7433" width="9" style="95"/>
    <col min="7434" max="7434" width="2.375" style="95" customWidth="1"/>
    <col min="7435" max="7435" width="16.875" style="95" customWidth="1"/>
    <col min="7436" max="7436" width="15.875" style="95" customWidth="1"/>
    <col min="7437" max="7440" width="17.625" style="95" customWidth="1"/>
    <col min="7441" max="7442" width="14.625" style="95" customWidth="1"/>
    <col min="7443" max="7680" width="9" style="95"/>
    <col min="7681" max="7681" width="16.875" style="95" customWidth="1"/>
    <col min="7682" max="7682" width="15.875" style="95" customWidth="1"/>
    <col min="7683" max="7686" width="17.625" style="95" customWidth="1"/>
    <col min="7687" max="7688" width="14.625" style="95" customWidth="1"/>
    <col min="7689" max="7689" width="9" style="95"/>
    <col min="7690" max="7690" width="2.375" style="95" customWidth="1"/>
    <col min="7691" max="7691" width="16.875" style="95" customWidth="1"/>
    <col min="7692" max="7692" width="15.875" style="95" customWidth="1"/>
    <col min="7693" max="7696" width="17.625" style="95" customWidth="1"/>
    <col min="7697" max="7698" width="14.625" style="95" customWidth="1"/>
    <col min="7699" max="7936" width="9" style="95"/>
    <col min="7937" max="7937" width="16.875" style="95" customWidth="1"/>
    <col min="7938" max="7938" width="15.875" style="95" customWidth="1"/>
    <col min="7939" max="7942" width="17.625" style="95" customWidth="1"/>
    <col min="7943" max="7944" width="14.625" style="95" customWidth="1"/>
    <col min="7945" max="7945" width="9" style="95"/>
    <col min="7946" max="7946" width="2.375" style="95" customWidth="1"/>
    <col min="7947" max="7947" width="16.875" style="95" customWidth="1"/>
    <col min="7948" max="7948" width="15.875" style="95" customWidth="1"/>
    <col min="7949" max="7952" width="17.625" style="95" customWidth="1"/>
    <col min="7953" max="7954" width="14.625" style="95" customWidth="1"/>
    <col min="7955" max="8192" width="9" style="95"/>
    <col min="8193" max="8193" width="16.875" style="95" customWidth="1"/>
    <col min="8194" max="8194" width="15.875" style="95" customWidth="1"/>
    <col min="8195" max="8198" width="17.625" style="95" customWidth="1"/>
    <col min="8199" max="8200" width="14.625" style="95" customWidth="1"/>
    <col min="8201" max="8201" width="9" style="95"/>
    <col min="8202" max="8202" width="2.375" style="95" customWidth="1"/>
    <col min="8203" max="8203" width="16.875" style="95" customWidth="1"/>
    <col min="8204" max="8204" width="15.875" style="95" customWidth="1"/>
    <col min="8205" max="8208" width="17.625" style="95" customWidth="1"/>
    <col min="8209" max="8210" width="14.625" style="95" customWidth="1"/>
    <col min="8211" max="8448" width="9" style="95"/>
    <col min="8449" max="8449" width="16.875" style="95" customWidth="1"/>
    <col min="8450" max="8450" width="15.875" style="95" customWidth="1"/>
    <col min="8451" max="8454" width="17.625" style="95" customWidth="1"/>
    <col min="8455" max="8456" width="14.625" style="95" customWidth="1"/>
    <col min="8457" max="8457" width="9" style="95"/>
    <col min="8458" max="8458" width="2.375" style="95" customWidth="1"/>
    <col min="8459" max="8459" width="16.875" style="95" customWidth="1"/>
    <col min="8460" max="8460" width="15.875" style="95" customWidth="1"/>
    <col min="8461" max="8464" width="17.625" style="95" customWidth="1"/>
    <col min="8465" max="8466" width="14.625" style="95" customWidth="1"/>
    <col min="8467" max="8704" width="9" style="95"/>
    <col min="8705" max="8705" width="16.875" style="95" customWidth="1"/>
    <col min="8706" max="8706" width="15.875" style="95" customWidth="1"/>
    <col min="8707" max="8710" width="17.625" style="95" customWidth="1"/>
    <col min="8711" max="8712" width="14.625" style="95" customWidth="1"/>
    <col min="8713" max="8713" width="9" style="95"/>
    <col min="8714" max="8714" width="2.375" style="95" customWidth="1"/>
    <col min="8715" max="8715" width="16.875" style="95" customWidth="1"/>
    <col min="8716" max="8716" width="15.875" style="95" customWidth="1"/>
    <col min="8717" max="8720" width="17.625" style="95" customWidth="1"/>
    <col min="8721" max="8722" width="14.625" style="95" customWidth="1"/>
    <col min="8723" max="8960" width="9" style="95"/>
    <col min="8961" max="8961" width="16.875" style="95" customWidth="1"/>
    <col min="8962" max="8962" width="15.875" style="95" customWidth="1"/>
    <col min="8963" max="8966" width="17.625" style="95" customWidth="1"/>
    <col min="8967" max="8968" width="14.625" style="95" customWidth="1"/>
    <col min="8969" max="8969" width="9" style="95"/>
    <col min="8970" max="8970" width="2.375" style="95" customWidth="1"/>
    <col min="8971" max="8971" width="16.875" style="95" customWidth="1"/>
    <col min="8972" max="8972" width="15.875" style="95" customWidth="1"/>
    <col min="8973" max="8976" width="17.625" style="95" customWidth="1"/>
    <col min="8977" max="8978" width="14.625" style="95" customWidth="1"/>
    <col min="8979" max="9216" width="9" style="95"/>
    <col min="9217" max="9217" width="16.875" style="95" customWidth="1"/>
    <col min="9218" max="9218" width="15.875" style="95" customWidth="1"/>
    <col min="9219" max="9222" width="17.625" style="95" customWidth="1"/>
    <col min="9223" max="9224" width="14.625" style="95" customWidth="1"/>
    <col min="9225" max="9225" width="9" style="95"/>
    <col min="9226" max="9226" width="2.375" style="95" customWidth="1"/>
    <col min="9227" max="9227" width="16.875" style="95" customWidth="1"/>
    <col min="9228" max="9228" width="15.875" style="95" customWidth="1"/>
    <col min="9229" max="9232" width="17.625" style="95" customWidth="1"/>
    <col min="9233" max="9234" width="14.625" style="95" customWidth="1"/>
    <col min="9235" max="9472" width="9" style="95"/>
    <col min="9473" max="9473" width="16.875" style="95" customWidth="1"/>
    <col min="9474" max="9474" width="15.875" style="95" customWidth="1"/>
    <col min="9475" max="9478" width="17.625" style="95" customWidth="1"/>
    <col min="9479" max="9480" width="14.625" style="95" customWidth="1"/>
    <col min="9481" max="9481" width="9" style="95"/>
    <col min="9482" max="9482" width="2.375" style="95" customWidth="1"/>
    <col min="9483" max="9483" width="16.875" style="95" customWidth="1"/>
    <col min="9484" max="9484" width="15.875" style="95" customWidth="1"/>
    <col min="9485" max="9488" width="17.625" style="95" customWidth="1"/>
    <col min="9489" max="9490" width="14.625" style="95" customWidth="1"/>
    <col min="9491" max="9728" width="9" style="95"/>
    <col min="9729" max="9729" width="16.875" style="95" customWidth="1"/>
    <col min="9730" max="9730" width="15.875" style="95" customWidth="1"/>
    <col min="9731" max="9734" width="17.625" style="95" customWidth="1"/>
    <col min="9735" max="9736" width="14.625" style="95" customWidth="1"/>
    <col min="9737" max="9737" width="9" style="95"/>
    <col min="9738" max="9738" width="2.375" style="95" customWidth="1"/>
    <col min="9739" max="9739" width="16.875" style="95" customWidth="1"/>
    <col min="9740" max="9740" width="15.875" style="95" customWidth="1"/>
    <col min="9741" max="9744" width="17.625" style="95" customWidth="1"/>
    <col min="9745" max="9746" width="14.625" style="95" customWidth="1"/>
    <col min="9747" max="9984" width="9" style="95"/>
    <col min="9985" max="9985" width="16.875" style="95" customWidth="1"/>
    <col min="9986" max="9986" width="15.875" style="95" customWidth="1"/>
    <col min="9987" max="9990" width="17.625" style="95" customWidth="1"/>
    <col min="9991" max="9992" width="14.625" style="95" customWidth="1"/>
    <col min="9993" max="9993" width="9" style="95"/>
    <col min="9994" max="9994" width="2.375" style="95" customWidth="1"/>
    <col min="9995" max="9995" width="16.875" style="95" customWidth="1"/>
    <col min="9996" max="9996" width="15.875" style="95" customWidth="1"/>
    <col min="9997" max="10000" width="17.625" style="95" customWidth="1"/>
    <col min="10001" max="10002" width="14.625" style="95" customWidth="1"/>
    <col min="10003" max="10240" width="9" style="95"/>
    <col min="10241" max="10241" width="16.875" style="95" customWidth="1"/>
    <col min="10242" max="10242" width="15.875" style="95" customWidth="1"/>
    <col min="10243" max="10246" width="17.625" style="95" customWidth="1"/>
    <col min="10247" max="10248" width="14.625" style="95" customWidth="1"/>
    <col min="10249" max="10249" width="9" style="95"/>
    <col min="10250" max="10250" width="2.375" style="95" customWidth="1"/>
    <col min="10251" max="10251" width="16.875" style="95" customWidth="1"/>
    <col min="10252" max="10252" width="15.875" style="95" customWidth="1"/>
    <col min="10253" max="10256" width="17.625" style="95" customWidth="1"/>
    <col min="10257" max="10258" width="14.625" style="95" customWidth="1"/>
    <col min="10259" max="10496" width="9" style="95"/>
    <col min="10497" max="10497" width="16.875" style="95" customWidth="1"/>
    <col min="10498" max="10498" width="15.875" style="95" customWidth="1"/>
    <col min="10499" max="10502" width="17.625" style="95" customWidth="1"/>
    <col min="10503" max="10504" width="14.625" style="95" customWidth="1"/>
    <col min="10505" max="10505" width="9" style="95"/>
    <col min="10506" max="10506" width="2.375" style="95" customWidth="1"/>
    <col min="10507" max="10507" width="16.875" style="95" customWidth="1"/>
    <col min="10508" max="10508" width="15.875" style="95" customWidth="1"/>
    <col min="10509" max="10512" width="17.625" style="95" customWidth="1"/>
    <col min="10513" max="10514" width="14.625" style="95" customWidth="1"/>
    <col min="10515" max="10752" width="9" style="95"/>
    <col min="10753" max="10753" width="16.875" style="95" customWidth="1"/>
    <col min="10754" max="10754" width="15.875" style="95" customWidth="1"/>
    <col min="10755" max="10758" width="17.625" style="95" customWidth="1"/>
    <col min="10759" max="10760" width="14.625" style="95" customWidth="1"/>
    <col min="10761" max="10761" width="9" style="95"/>
    <col min="10762" max="10762" width="2.375" style="95" customWidth="1"/>
    <col min="10763" max="10763" width="16.875" style="95" customWidth="1"/>
    <col min="10764" max="10764" width="15.875" style="95" customWidth="1"/>
    <col min="10765" max="10768" width="17.625" style="95" customWidth="1"/>
    <col min="10769" max="10770" width="14.625" style="95" customWidth="1"/>
    <col min="10771" max="11008" width="9" style="95"/>
    <col min="11009" max="11009" width="16.875" style="95" customWidth="1"/>
    <col min="11010" max="11010" width="15.875" style="95" customWidth="1"/>
    <col min="11011" max="11014" width="17.625" style="95" customWidth="1"/>
    <col min="11015" max="11016" width="14.625" style="95" customWidth="1"/>
    <col min="11017" max="11017" width="9" style="95"/>
    <col min="11018" max="11018" width="2.375" style="95" customWidth="1"/>
    <col min="11019" max="11019" width="16.875" style="95" customWidth="1"/>
    <col min="11020" max="11020" width="15.875" style="95" customWidth="1"/>
    <col min="11021" max="11024" width="17.625" style="95" customWidth="1"/>
    <col min="11025" max="11026" width="14.625" style="95" customWidth="1"/>
    <col min="11027" max="11264" width="9" style="95"/>
    <col min="11265" max="11265" width="16.875" style="95" customWidth="1"/>
    <col min="11266" max="11266" width="15.875" style="95" customWidth="1"/>
    <col min="11267" max="11270" width="17.625" style="95" customWidth="1"/>
    <col min="11271" max="11272" width="14.625" style="95" customWidth="1"/>
    <col min="11273" max="11273" width="9" style="95"/>
    <col min="11274" max="11274" width="2.375" style="95" customWidth="1"/>
    <col min="11275" max="11275" width="16.875" style="95" customWidth="1"/>
    <col min="11276" max="11276" width="15.875" style="95" customWidth="1"/>
    <col min="11277" max="11280" width="17.625" style="95" customWidth="1"/>
    <col min="11281" max="11282" width="14.625" style="95" customWidth="1"/>
    <col min="11283" max="11520" width="9" style="95"/>
    <col min="11521" max="11521" width="16.875" style="95" customWidth="1"/>
    <col min="11522" max="11522" width="15.875" style="95" customWidth="1"/>
    <col min="11523" max="11526" width="17.625" style="95" customWidth="1"/>
    <col min="11527" max="11528" width="14.625" style="95" customWidth="1"/>
    <col min="11529" max="11529" width="9" style="95"/>
    <col min="11530" max="11530" width="2.375" style="95" customWidth="1"/>
    <col min="11531" max="11531" width="16.875" style="95" customWidth="1"/>
    <col min="11532" max="11532" width="15.875" style="95" customWidth="1"/>
    <col min="11533" max="11536" width="17.625" style="95" customWidth="1"/>
    <col min="11537" max="11538" width="14.625" style="95" customWidth="1"/>
    <col min="11539" max="11776" width="9" style="95"/>
    <col min="11777" max="11777" width="16.875" style="95" customWidth="1"/>
    <col min="11778" max="11778" width="15.875" style="95" customWidth="1"/>
    <col min="11779" max="11782" width="17.625" style="95" customWidth="1"/>
    <col min="11783" max="11784" width="14.625" style="95" customWidth="1"/>
    <col min="11785" max="11785" width="9" style="95"/>
    <col min="11786" max="11786" width="2.375" style="95" customWidth="1"/>
    <col min="11787" max="11787" width="16.875" style="95" customWidth="1"/>
    <col min="11788" max="11788" width="15.875" style="95" customWidth="1"/>
    <col min="11789" max="11792" width="17.625" style="95" customWidth="1"/>
    <col min="11793" max="11794" width="14.625" style="95" customWidth="1"/>
    <col min="11795" max="12032" width="9" style="95"/>
    <col min="12033" max="12033" width="16.875" style="95" customWidth="1"/>
    <col min="12034" max="12034" width="15.875" style="95" customWidth="1"/>
    <col min="12035" max="12038" width="17.625" style="95" customWidth="1"/>
    <col min="12039" max="12040" width="14.625" style="95" customWidth="1"/>
    <col min="12041" max="12041" width="9" style="95"/>
    <col min="12042" max="12042" width="2.375" style="95" customWidth="1"/>
    <col min="12043" max="12043" width="16.875" style="95" customWidth="1"/>
    <col min="12044" max="12044" width="15.875" style="95" customWidth="1"/>
    <col min="12045" max="12048" width="17.625" style="95" customWidth="1"/>
    <col min="12049" max="12050" width="14.625" style="95" customWidth="1"/>
    <col min="12051" max="12288" width="9" style="95"/>
    <col min="12289" max="12289" width="16.875" style="95" customWidth="1"/>
    <col min="12290" max="12290" width="15.875" style="95" customWidth="1"/>
    <col min="12291" max="12294" width="17.625" style="95" customWidth="1"/>
    <col min="12295" max="12296" width="14.625" style="95" customWidth="1"/>
    <col min="12297" max="12297" width="9" style="95"/>
    <col min="12298" max="12298" width="2.375" style="95" customWidth="1"/>
    <col min="12299" max="12299" width="16.875" style="95" customWidth="1"/>
    <col min="12300" max="12300" width="15.875" style="95" customWidth="1"/>
    <col min="12301" max="12304" width="17.625" style="95" customWidth="1"/>
    <col min="12305" max="12306" width="14.625" style="95" customWidth="1"/>
    <col min="12307" max="12544" width="9" style="95"/>
    <col min="12545" max="12545" width="16.875" style="95" customWidth="1"/>
    <col min="12546" max="12546" width="15.875" style="95" customWidth="1"/>
    <col min="12547" max="12550" width="17.625" style="95" customWidth="1"/>
    <col min="12551" max="12552" width="14.625" style="95" customWidth="1"/>
    <col min="12553" max="12553" width="9" style="95"/>
    <col min="12554" max="12554" width="2.375" style="95" customWidth="1"/>
    <col min="12555" max="12555" width="16.875" style="95" customWidth="1"/>
    <col min="12556" max="12556" width="15.875" style="95" customWidth="1"/>
    <col min="12557" max="12560" width="17.625" style="95" customWidth="1"/>
    <col min="12561" max="12562" width="14.625" style="95" customWidth="1"/>
    <col min="12563" max="12800" width="9" style="95"/>
    <col min="12801" max="12801" width="16.875" style="95" customWidth="1"/>
    <col min="12802" max="12802" width="15.875" style="95" customWidth="1"/>
    <col min="12803" max="12806" width="17.625" style="95" customWidth="1"/>
    <col min="12807" max="12808" width="14.625" style="95" customWidth="1"/>
    <col min="12809" max="12809" width="9" style="95"/>
    <col min="12810" max="12810" width="2.375" style="95" customWidth="1"/>
    <col min="12811" max="12811" width="16.875" style="95" customWidth="1"/>
    <col min="12812" max="12812" width="15.875" style="95" customWidth="1"/>
    <col min="12813" max="12816" width="17.625" style="95" customWidth="1"/>
    <col min="12817" max="12818" width="14.625" style="95" customWidth="1"/>
    <col min="12819" max="13056" width="9" style="95"/>
    <col min="13057" max="13057" width="16.875" style="95" customWidth="1"/>
    <col min="13058" max="13058" width="15.875" style="95" customWidth="1"/>
    <col min="13059" max="13062" width="17.625" style="95" customWidth="1"/>
    <col min="13063" max="13064" width="14.625" style="95" customWidth="1"/>
    <col min="13065" max="13065" width="9" style="95"/>
    <col min="13066" max="13066" width="2.375" style="95" customWidth="1"/>
    <col min="13067" max="13067" width="16.875" style="95" customWidth="1"/>
    <col min="13068" max="13068" width="15.875" style="95" customWidth="1"/>
    <col min="13069" max="13072" width="17.625" style="95" customWidth="1"/>
    <col min="13073" max="13074" width="14.625" style="95" customWidth="1"/>
    <col min="13075" max="13312" width="9" style="95"/>
    <col min="13313" max="13313" width="16.875" style="95" customWidth="1"/>
    <col min="13314" max="13314" width="15.875" style="95" customWidth="1"/>
    <col min="13315" max="13318" width="17.625" style="95" customWidth="1"/>
    <col min="13319" max="13320" width="14.625" style="95" customWidth="1"/>
    <col min="13321" max="13321" width="9" style="95"/>
    <col min="13322" max="13322" width="2.375" style="95" customWidth="1"/>
    <col min="13323" max="13323" width="16.875" style="95" customWidth="1"/>
    <col min="13324" max="13324" width="15.875" style="95" customWidth="1"/>
    <col min="13325" max="13328" width="17.625" style="95" customWidth="1"/>
    <col min="13329" max="13330" width="14.625" style="95" customWidth="1"/>
    <col min="13331" max="13568" width="9" style="95"/>
    <col min="13569" max="13569" width="16.875" style="95" customWidth="1"/>
    <col min="13570" max="13570" width="15.875" style="95" customWidth="1"/>
    <col min="13571" max="13574" width="17.625" style="95" customWidth="1"/>
    <col min="13575" max="13576" width="14.625" style="95" customWidth="1"/>
    <col min="13577" max="13577" width="9" style="95"/>
    <col min="13578" max="13578" width="2.375" style="95" customWidth="1"/>
    <col min="13579" max="13579" width="16.875" style="95" customWidth="1"/>
    <col min="13580" max="13580" width="15.875" style="95" customWidth="1"/>
    <col min="13581" max="13584" width="17.625" style="95" customWidth="1"/>
    <col min="13585" max="13586" width="14.625" style="95" customWidth="1"/>
    <col min="13587" max="13824" width="9" style="95"/>
    <col min="13825" max="13825" width="16.875" style="95" customWidth="1"/>
    <col min="13826" max="13826" width="15.875" style="95" customWidth="1"/>
    <col min="13827" max="13830" width="17.625" style="95" customWidth="1"/>
    <col min="13831" max="13832" width="14.625" style="95" customWidth="1"/>
    <col min="13833" max="13833" width="9" style="95"/>
    <col min="13834" max="13834" width="2.375" style="95" customWidth="1"/>
    <col min="13835" max="13835" width="16.875" style="95" customWidth="1"/>
    <col min="13836" max="13836" width="15.875" style="95" customWidth="1"/>
    <col min="13837" max="13840" width="17.625" style="95" customWidth="1"/>
    <col min="13841" max="13842" width="14.625" style="95" customWidth="1"/>
    <col min="13843" max="14080" width="9" style="95"/>
    <col min="14081" max="14081" width="16.875" style="95" customWidth="1"/>
    <col min="14082" max="14082" width="15.875" style="95" customWidth="1"/>
    <col min="14083" max="14086" width="17.625" style="95" customWidth="1"/>
    <col min="14087" max="14088" width="14.625" style="95" customWidth="1"/>
    <col min="14089" max="14089" width="9" style="95"/>
    <col min="14090" max="14090" width="2.375" style="95" customWidth="1"/>
    <col min="14091" max="14091" width="16.875" style="95" customWidth="1"/>
    <col min="14092" max="14092" width="15.875" style="95" customWidth="1"/>
    <col min="14093" max="14096" width="17.625" style="95" customWidth="1"/>
    <col min="14097" max="14098" width="14.625" style="95" customWidth="1"/>
    <col min="14099" max="14336" width="9" style="95"/>
    <col min="14337" max="14337" width="16.875" style="95" customWidth="1"/>
    <col min="14338" max="14338" width="15.875" style="95" customWidth="1"/>
    <col min="14339" max="14342" width="17.625" style="95" customWidth="1"/>
    <col min="14343" max="14344" width="14.625" style="95" customWidth="1"/>
    <col min="14345" max="14345" width="9" style="95"/>
    <col min="14346" max="14346" width="2.375" style="95" customWidth="1"/>
    <col min="14347" max="14347" width="16.875" style="95" customWidth="1"/>
    <col min="14348" max="14348" width="15.875" style="95" customWidth="1"/>
    <col min="14349" max="14352" width="17.625" style="95" customWidth="1"/>
    <col min="14353" max="14354" width="14.625" style="95" customWidth="1"/>
    <col min="14355" max="14592" width="9" style="95"/>
    <col min="14593" max="14593" width="16.875" style="95" customWidth="1"/>
    <col min="14594" max="14594" width="15.875" style="95" customWidth="1"/>
    <col min="14595" max="14598" width="17.625" style="95" customWidth="1"/>
    <col min="14599" max="14600" width="14.625" style="95" customWidth="1"/>
    <col min="14601" max="14601" width="9" style="95"/>
    <col min="14602" max="14602" width="2.375" style="95" customWidth="1"/>
    <col min="14603" max="14603" width="16.875" style="95" customWidth="1"/>
    <col min="14604" max="14604" width="15.875" style="95" customWidth="1"/>
    <col min="14605" max="14608" width="17.625" style="95" customWidth="1"/>
    <col min="14609" max="14610" width="14.625" style="95" customWidth="1"/>
    <col min="14611" max="14848" width="9" style="95"/>
    <col min="14849" max="14849" width="16.875" style="95" customWidth="1"/>
    <col min="14850" max="14850" width="15.875" style="95" customWidth="1"/>
    <col min="14851" max="14854" width="17.625" style="95" customWidth="1"/>
    <col min="14855" max="14856" width="14.625" style="95" customWidth="1"/>
    <col min="14857" max="14857" width="9" style="95"/>
    <col min="14858" max="14858" width="2.375" style="95" customWidth="1"/>
    <col min="14859" max="14859" width="16.875" style="95" customWidth="1"/>
    <col min="14860" max="14860" width="15.875" style="95" customWidth="1"/>
    <col min="14861" max="14864" width="17.625" style="95" customWidth="1"/>
    <col min="14865" max="14866" width="14.625" style="95" customWidth="1"/>
    <col min="14867" max="15104" width="9" style="95"/>
    <col min="15105" max="15105" width="16.875" style="95" customWidth="1"/>
    <col min="15106" max="15106" width="15.875" style="95" customWidth="1"/>
    <col min="15107" max="15110" width="17.625" style="95" customWidth="1"/>
    <col min="15111" max="15112" width="14.625" style="95" customWidth="1"/>
    <col min="15113" max="15113" width="9" style="95"/>
    <col min="15114" max="15114" width="2.375" style="95" customWidth="1"/>
    <col min="15115" max="15115" width="16.875" style="95" customWidth="1"/>
    <col min="15116" max="15116" width="15.875" style="95" customWidth="1"/>
    <col min="15117" max="15120" width="17.625" style="95" customWidth="1"/>
    <col min="15121" max="15122" width="14.625" style="95" customWidth="1"/>
    <col min="15123" max="15360" width="9" style="95"/>
    <col min="15361" max="15361" width="16.875" style="95" customWidth="1"/>
    <col min="15362" max="15362" width="15.875" style="95" customWidth="1"/>
    <col min="15363" max="15366" width="17.625" style="95" customWidth="1"/>
    <col min="15367" max="15368" width="14.625" style="95" customWidth="1"/>
    <col min="15369" max="15369" width="9" style="95"/>
    <col min="15370" max="15370" width="2.375" style="95" customWidth="1"/>
    <col min="15371" max="15371" width="16.875" style="95" customWidth="1"/>
    <col min="15372" max="15372" width="15.875" style="95" customWidth="1"/>
    <col min="15373" max="15376" width="17.625" style="95" customWidth="1"/>
    <col min="15377" max="15378" width="14.625" style="95" customWidth="1"/>
    <col min="15379" max="15616" width="9" style="95"/>
    <col min="15617" max="15617" width="16.875" style="95" customWidth="1"/>
    <col min="15618" max="15618" width="15.875" style="95" customWidth="1"/>
    <col min="15619" max="15622" width="17.625" style="95" customWidth="1"/>
    <col min="15623" max="15624" width="14.625" style="95" customWidth="1"/>
    <col min="15625" max="15625" width="9" style="95"/>
    <col min="15626" max="15626" width="2.375" style="95" customWidth="1"/>
    <col min="15627" max="15627" width="16.875" style="95" customWidth="1"/>
    <col min="15628" max="15628" width="15.875" style="95" customWidth="1"/>
    <col min="15629" max="15632" width="17.625" style="95" customWidth="1"/>
    <col min="15633" max="15634" width="14.625" style="95" customWidth="1"/>
    <col min="15635" max="15872" width="9" style="95"/>
    <col min="15873" max="15873" width="16.875" style="95" customWidth="1"/>
    <col min="15874" max="15874" width="15.875" style="95" customWidth="1"/>
    <col min="15875" max="15878" width="17.625" style="95" customWidth="1"/>
    <col min="15879" max="15880" width="14.625" style="95" customWidth="1"/>
    <col min="15881" max="15881" width="9" style="95"/>
    <col min="15882" max="15882" width="2.375" style="95" customWidth="1"/>
    <col min="15883" max="15883" width="16.875" style="95" customWidth="1"/>
    <col min="15884" max="15884" width="15.875" style="95" customWidth="1"/>
    <col min="15885" max="15888" width="17.625" style="95" customWidth="1"/>
    <col min="15889" max="15890" width="14.625" style="95" customWidth="1"/>
    <col min="15891" max="16128" width="9" style="95"/>
    <col min="16129" max="16129" width="16.875" style="95" customWidth="1"/>
    <col min="16130" max="16130" width="15.875" style="95" customWidth="1"/>
    <col min="16131" max="16134" width="17.625" style="95" customWidth="1"/>
    <col min="16135" max="16136" width="14.625" style="95" customWidth="1"/>
    <col min="16137" max="16137" width="9" style="95"/>
    <col min="16138" max="16138" width="2.375" style="95" customWidth="1"/>
    <col min="16139" max="16139" width="16.875" style="95" customWidth="1"/>
    <col min="16140" max="16140" width="15.875" style="95" customWidth="1"/>
    <col min="16141" max="16144" width="17.625" style="95" customWidth="1"/>
    <col min="16145" max="16146" width="14.625" style="95" customWidth="1"/>
    <col min="16147" max="16384" width="9" style="95"/>
  </cols>
  <sheetData>
    <row r="1" spans="1:19" ht="70.5" customHeight="1">
      <c r="A1" s="399" t="s">
        <v>345</v>
      </c>
      <c r="B1" s="400"/>
      <c r="C1" s="93" t="str">
        <f>A2</f>
        <v>Ｓｅａｇｕｌｌｓ</v>
      </c>
      <c r="D1" s="93" t="str">
        <f>A8</f>
        <v>WOW</v>
      </c>
      <c r="E1" s="93" t="str">
        <f>A14</f>
        <v>ZERO</v>
      </c>
      <c r="F1" s="93" t="str">
        <f>A20</f>
        <v>family</v>
      </c>
      <c r="G1" s="401" t="s">
        <v>46</v>
      </c>
      <c r="H1" s="402"/>
      <c r="I1" s="94" t="s">
        <v>47</v>
      </c>
      <c r="K1" s="399" t="s">
        <v>346</v>
      </c>
      <c r="L1" s="400"/>
      <c r="M1" s="93" t="str">
        <f>K2</f>
        <v>White Sox</v>
      </c>
      <c r="N1" s="93" t="str">
        <f>K8</f>
        <v>ザ・ベスト</v>
      </c>
      <c r="O1" s="93" t="str">
        <f>K14</f>
        <v>逗子バドミントンクラブ</v>
      </c>
      <c r="P1" s="93" t="str">
        <f>K20</f>
        <v>BCフライト</v>
      </c>
      <c r="Q1" s="401" t="s">
        <v>46</v>
      </c>
      <c r="R1" s="402"/>
      <c r="S1" s="94" t="s">
        <v>47</v>
      </c>
    </row>
    <row r="2" spans="1:19" ht="45" customHeight="1">
      <c r="A2" s="403" t="str">
        <f>H28秋順位!F34</f>
        <v>Ｓｅａｇｕｌｌｓ</v>
      </c>
      <c r="B2" s="96" t="s">
        <v>48</v>
      </c>
      <c r="C2" s="97"/>
      <c r="D2" s="98">
        <f>'4部【詳細】'!E56</f>
        <v>0</v>
      </c>
      <c r="E2" s="98">
        <f>'4部【詳細】'!E4</f>
        <v>1</v>
      </c>
      <c r="F2" s="98">
        <f>'4部【詳細】'!E30</f>
        <v>0</v>
      </c>
      <c r="G2" s="99">
        <f>C2+D2+E2+F2</f>
        <v>1</v>
      </c>
      <c r="H2" s="100" t="s">
        <v>49</v>
      </c>
      <c r="I2" s="405">
        <v>3</v>
      </c>
      <c r="K2" s="403" t="str">
        <f>H28秋順位!H34</f>
        <v>White Sox</v>
      </c>
      <c r="L2" s="96" t="s">
        <v>48</v>
      </c>
      <c r="M2" s="97"/>
      <c r="N2" s="98">
        <f>'4部【詳細】'!O56</f>
        <v>0</v>
      </c>
      <c r="O2" s="98">
        <f>'4部【詳細】'!O4</f>
        <v>1</v>
      </c>
      <c r="P2" s="98">
        <f>'4部【詳細】'!O30</f>
        <v>1</v>
      </c>
      <c r="Q2" s="99">
        <f>M2+N2+O2+P2</f>
        <v>2</v>
      </c>
      <c r="R2" s="100" t="s">
        <v>49</v>
      </c>
      <c r="S2" s="405">
        <v>1</v>
      </c>
    </row>
    <row r="3" spans="1:19" ht="45" customHeight="1">
      <c r="A3" s="404"/>
      <c r="B3" s="101" t="s">
        <v>50</v>
      </c>
      <c r="C3" s="102"/>
      <c r="D3" s="103">
        <f>'4部【詳細】'!D78</f>
        <v>3</v>
      </c>
      <c r="E3" s="104">
        <f>'4部【詳細】'!D26</f>
        <v>4</v>
      </c>
      <c r="F3" s="104">
        <f>'4部【詳細】'!D52</f>
        <v>2</v>
      </c>
      <c r="G3" s="105">
        <f>C3+D3+E3+F3</f>
        <v>9</v>
      </c>
      <c r="H3" s="106" t="s">
        <v>51</v>
      </c>
      <c r="I3" s="405"/>
      <c r="K3" s="404"/>
      <c r="L3" s="101" t="s">
        <v>50</v>
      </c>
      <c r="M3" s="102"/>
      <c r="N3" s="104">
        <f>'4部【詳細】'!N78</f>
        <v>3</v>
      </c>
      <c r="O3" s="104">
        <f>'4部【詳細】'!N26</f>
        <v>5</v>
      </c>
      <c r="P3" s="104">
        <f>'4部【詳細】'!N52</f>
        <v>4</v>
      </c>
      <c r="Q3" s="105">
        <f>M3+N3+O3+P3</f>
        <v>12</v>
      </c>
      <c r="R3" s="106" t="s">
        <v>51</v>
      </c>
      <c r="S3" s="405"/>
    </row>
    <row r="4" spans="1:19" ht="24.95" customHeight="1">
      <c r="A4" s="404"/>
      <c r="B4" s="107" t="s">
        <v>52</v>
      </c>
      <c r="C4" s="108"/>
      <c r="D4" s="109">
        <f>'4部【詳細】'!D79</f>
        <v>8</v>
      </c>
      <c r="E4" s="109">
        <f>'4部【詳細】'!D27</f>
        <v>9</v>
      </c>
      <c r="F4" s="109">
        <f>'4部【詳細】'!D53</f>
        <v>5</v>
      </c>
      <c r="G4" s="406">
        <f>C4+D4+E4+F4-C5-D5-E5-F5</f>
        <v>-5</v>
      </c>
      <c r="H4" s="408" t="s">
        <v>53</v>
      </c>
      <c r="I4" s="405"/>
      <c r="K4" s="404"/>
      <c r="L4" s="107" t="s">
        <v>52</v>
      </c>
      <c r="M4" s="108"/>
      <c r="N4" s="109">
        <f>'4部【詳細】'!N79</f>
        <v>7</v>
      </c>
      <c r="O4" s="109">
        <f>'4部【詳細】'!N27</f>
        <v>11</v>
      </c>
      <c r="P4" s="109">
        <f>'4部【詳細】'!N53</f>
        <v>10</v>
      </c>
      <c r="Q4" s="406">
        <f>M4+N4+O4+P4-M5-N5-O5-P5</f>
        <v>9</v>
      </c>
      <c r="R4" s="408" t="s">
        <v>53</v>
      </c>
      <c r="S4" s="405"/>
    </row>
    <row r="5" spans="1:19" ht="24.95" customHeight="1">
      <c r="A5" s="404"/>
      <c r="B5" s="107" t="s">
        <v>54</v>
      </c>
      <c r="C5" s="108"/>
      <c r="D5" s="109">
        <f>'4部【詳細】'!H79</f>
        <v>9</v>
      </c>
      <c r="E5" s="109">
        <f>'4部【詳細】'!H27</f>
        <v>6</v>
      </c>
      <c r="F5" s="109">
        <f>'4部【詳細】'!H53</f>
        <v>12</v>
      </c>
      <c r="G5" s="407"/>
      <c r="H5" s="409"/>
      <c r="I5" s="405"/>
      <c r="K5" s="404"/>
      <c r="L5" s="107" t="s">
        <v>54</v>
      </c>
      <c r="M5" s="108"/>
      <c r="N5" s="109">
        <f>'4部【詳細】'!R79</f>
        <v>8</v>
      </c>
      <c r="O5" s="109">
        <f>'4部【詳細】'!R27</f>
        <v>5</v>
      </c>
      <c r="P5" s="109">
        <f>'4部【詳細】'!R53</f>
        <v>6</v>
      </c>
      <c r="Q5" s="407"/>
      <c r="R5" s="409"/>
      <c r="S5" s="405"/>
    </row>
    <row r="6" spans="1:19" ht="24.95" customHeight="1">
      <c r="A6" s="404"/>
      <c r="B6" s="107" t="s">
        <v>55</v>
      </c>
      <c r="C6" s="108"/>
      <c r="D6" s="109">
        <f>'4部【詳細】'!D80</f>
        <v>313</v>
      </c>
      <c r="E6" s="109">
        <f>'4部【詳細】'!D28</f>
        <v>299</v>
      </c>
      <c r="F6" s="109">
        <f>'4部【詳細】'!D54</f>
        <v>290</v>
      </c>
      <c r="G6" s="406">
        <f>C6+D6+E6+F6-C7-D7-E7-F7</f>
        <v>-7</v>
      </c>
      <c r="H6" s="411" t="s">
        <v>56</v>
      </c>
      <c r="I6" s="405"/>
      <c r="K6" s="404"/>
      <c r="L6" s="107" t="s">
        <v>55</v>
      </c>
      <c r="M6" s="108"/>
      <c r="N6" s="109">
        <f>'4部【詳細】'!N80</f>
        <v>235</v>
      </c>
      <c r="O6" s="109">
        <f>'4部【詳細】'!N28</f>
        <v>295</v>
      </c>
      <c r="P6" s="109">
        <f>'4部【詳細】'!N54</f>
        <v>311</v>
      </c>
      <c r="Q6" s="406">
        <f>M6+N6+O6+P6-M7-N7-O7-P7</f>
        <v>34</v>
      </c>
      <c r="R6" s="411" t="s">
        <v>56</v>
      </c>
      <c r="S6" s="405"/>
    </row>
    <row r="7" spans="1:19" ht="24.95" customHeight="1">
      <c r="A7" s="404"/>
      <c r="B7" s="110" t="s">
        <v>57</v>
      </c>
      <c r="C7" s="111"/>
      <c r="D7" s="112">
        <f>'4部【詳細】'!H80</f>
        <v>330</v>
      </c>
      <c r="E7" s="112">
        <f>'4部【詳細】'!H28</f>
        <v>259</v>
      </c>
      <c r="F7" s="112">
        <f>'4部【詳細】'!H54</f>
        <v>320</v>
      </c>
      <c r="G7" s="410"/>
      <c r="H7" s="412"/>
      <c r="I7" s="405"/>
      <c r="K7" s="404"/>
      <c r="L7" s="110" t="s">
        <v>57</v>
      </c>
      <c r="M7" s="111"/>
      <c r="N7" s="112">
        <f>'4部【詳細】'!R80</f>
        <v>272</v>
      </c>
      <c r="O7" s="112">
        <f>'4部【詳細】'!R28</f>
        <v>274</v>
      </c>
      <c r="P7" s="112">
        <f>'4部【詳細】'!R54</f>
        <v>261</v>
      </c>
      <c r="Q7" s="410"/>
      <c r="R7" s="412"/>
      <c r="S7" s="405"/>
    </row>
    <row r="8" spans="1:19" ht="45" customHeight="1">
      <c r="A8" s="403" t="str">
        <f>H28秋順位!F35</f>
        <v>WOW</v>
      </c>
      <c r="B8" s="96" t="s">
        <v>48</v>
      </c>
      <c r="C8" s="98">
        <f>'4部【詳細】'!G56</f>
        <v>1</v>
      </c>
      <c r="D8" s="97"/>
      <c r="E8" s="98">
        <f>'4部【詳細】'!J30</f>
        <v>1</v>
      </c>
      <c r="F8" s="98">
        <f>'4部【詳細】'!J4</f>
        <v>1</v>
      </c>
      <c r="G8" s="113">
        <f>C8+D8+E8+F8</f>
        <v>3</v>
      </c>
      <c r="H8" s="114" t="s">
        <v>49</v>
      </c>
      <c r="I8" s="405">
        <v>1</v>
      </c>
      <c r="K8" s="403" t="str">
        <f>H28秋順位!H35</f>
        <v>ザ・ベスト</v>
      </c>
      <c r="L8" s="96" t="s">
        <v>48</v>
      </c>
      <c r="M8" s="98">
        <f>'4部【詳細】'!Q56</f>
        <v>1</v>
      </c>
      <c r="N8" s="97"/>
      <c r="O8" s="98">
        <f>'4部【詳細】'!T30</f>
        <v>1</v>
      </c>
      <c r="P8" s="98">
        <f>'4部【詳細】'!T4</f>
        <v>0</v>
      </c>
      <c r="Q8" s="113">
        <f>M8+N8+O8+P8</f>
        <v>2</v>
      </c>
      <c r="R8" s="114" t="s">
        <v>49</v>
      </c>
      <c r="S8" s="405">
        <v>3</v>
      </c>
    </row>
    <row r="9" spans="1:19" ht="45" customHeight="1">
      <c r="A9" s="404"/>
      <c r="B9" s="101" t="s">
        <v>50</v>
      </c>
      <c r="C9" s="104">
        <f>'4部【詳細】'!H78</f>
        <v>4</v>
      </c>
      <c r="D9" s="102"/>
      <c r="E9" s="104">
        <f>'4部【詳細】'!I52</f>
        <v>5</v>
      </c>
      <c r="F9" s="104">
        <f>'4部【詳細】'!I26</f>
        <v>6</v>
      </c>
      <c r="G9" s="105">
        <f>C9+D9+E9+F9</f>
        <v>15</v>
      </c>
      <c r="H9" s="115" t="s">
        <v>51</v>
      </c>
      <c r="I9" s="405"/>
      <c r="K9" s="404"/>
      <c r="L9" s="101" t="s">
        <v>50</v>
      </c>
      <c r="M9" s="104">
        <f>'4部【詳細】'!R78</f>
        <v>4</v>
      </c>
      <c r="N9" s="102"/>
      <c r="O9" s="104">
        <f>'4部【詳細】'!S52</f>
        <v>4</v>
      </c>
      <c r="P9" s="104">
        <f>'4部【詳細】'!S26</f>
        <v>3</v>
      </c>
      <c r="Q9" s="105">
        <f>M9+N9+O9+P9</f>
        <v>11</v>
      </c>
      <c r="R9" s="115" t="s">
        <v>51</v>
      </c>
      <c r="S9" s="405"/>
    </row>
    <row r="10" spans="1:19" ht="24.95" customHeight="1">
      <c r="A10" s="404"/>
      <c r="B10" s="107" t="s">
        <v>58</v>
      </c>
      <c r="C10" s="109">
        <f>'4部【詳細】'!H79</f>
        <v>9</v>
      </c>
      <c r="D10" s="108"/>
      <c r="E10" s="109">
        <f>'4部【詳細】'!I53</f>
        <v>10</v>
      </c>
      <c r="F10" s="109">
        <f>'4部【詳細】'!I27</f>
        <v>12</v>
      </c>
      <c r="G10" s="406">
        <f>C10+D10+E10+F10-C11-D11-E11-F11</f>
        <v>16</v>
      </c>
      <c r="H10" s="411" t="s">
        <v>53</v>
      </c>
      <c r="I10" s="405"/>
      <c r="K10" s="404"/>
      <c r="L10" s="107" t="s">
        <v>58</v>
      </c>
      <c r="M10" s="109">
        <f>'4部【詳細】'!R79</f>
        <v>8</v>
      </c>
      <c r="N10" s="108"/>
      <c r="O10" s="109">
        <f>'4部【詳細】'!S53</f>
        <v>9</v>
      </c>
      <c r="P10" s="109">
        <f>'4部【詳細】'!S27</f>
        <v>8</v>
      </c>
      <c r="Q10" s="406">
        <f>M10+N10+O10+P10-M11-N11-O11-P11</f>
        <v>1</v>
      </c>
      <c r="R10" s="411" t="s">
        <v>53</v>
      </c>
      <c r="S10" s="405"/>
    </row>
    <row r="11" spans="1:19" ht="24.95" customHeight="1">
      <c r="A11" s="404"/>
      <c r="B11" s="107" t="s">
        <v>54</v>
      </c>
      <c r="C11" s="109">
        <f>'4部【詳細】'!D79</f>
        <v>8</v>
      </c>
      <c r="D11" s="108"/>
      <c r="E11" s="109">
        <f>'4部【詳細】'!M53</f>
        <v>4</v>
      </c>
      <c r="F11" s="109">
        <f>'4部【詳細】'!M27</f>
        <v>3</v>
      </c>
      <c r="G11" s="407"/>
      <c r="H11" s="409"/>
      <c r="I11" s="405"/>
      <c r="K11" s="404"/>
      <c r="L11" s="107" t="s">
        <v>54</v>
      </c>
      <c r="M11" s="109">
        <f>'4部【詳細】'!N79</f>
        <v>7</v>
      </c>
      <c r="N11" s="108"/>
      <c r="O11" s="109">
        <f>'4部【詳細】'!W53</f>
        <v>8</v>
      </c>
      <c r="P11" s="109">
        <f>'4部【詳細】'!W27</f>
        <v>9</v>
      </c>
      <c r="Q11" s="407"/>
      <c r="R11" s="409"/>
      <c r="S11" s="405"/>
    </row>
    <row r="12" spans="1:19" ht="24.95" customHeight="1">
      <c r="A12" s="404"/>
      <c r="B12" s="107" t="s">
        <v>59</v>
      </c>
      <c r="C12" s="109">
        <f>'4部【詳細】'!H80</f>
        <v>330</v>
      </c>
      <c r="D12" s="108"/>
      <c r="E12" s="109">
        <f>'4部【詳細】'!I54</f>
        <v>274</v>
      </c>
      <c r="F12" s="109">
        <f>'4部【詳細】'!I28</f>
        <v>315</v>
      </c>
      <c r="G12" s="406">
        <f>C12+D12+E12+F12-C13-D13-E13-F13</f>
        <v>126</v>
      </c>
      <c r="H12" s="411" t="s">
        <v>56</v>
      </c>
      <c r="I12" s="405"/>
      <c r="K12" s="404"/>
      <c r="L12" s="107" t="s">
        <v>59</v>
      </c>
      <c r="M12" s="109">
        <f>'4部【詳細】'!R80</f>
        <v>272</v>
      </c>
      <c r="N12" s="108"/>
      <c r="O12" s="109">
        <f>'4部【詳細】'!S54</f>
        <v>291</v>
      </c>
      <c r="P12" s="109">
        <f>'4部【詳細】'!S28</f>
        <v>289</v>
      </c>
      <c r="Q12" s="406">
        <f>M12+N12+O12+P12-M13-N13-O13-P13</f>
        <v>8</v>
      </c>
      <c r="R12" s="411" t="s">
        <v>56</v>
      </c>
      <c r="S12" s="405"/>
    </row>
    <row r="13" spans="1:19" ht="24.95" customHeight="1">
      <c r="A13" s="404"/>
      <c r="B13" s="110" t="s">
        <v>57</v>
      </c>
      <c r="C13" s="112">
        <f>'4部【詳細】'!D80</f>
        <v>313</v>
      </c>
      <c r="D13" s="111"/>
      <c r="E13" s="112">
        <f>'4部【詳細】'!M54</f>
        <v>227</v>
      </c>
      <c r="F13" s="112">
        <f>'4部【詳細】'!M28</f>
        <v>253</v>
      </c>
      <c r="G13" s="413"/>
      <c r="H13" s="412"/>
      <c r="I13" s="405"/>
      <c r="K13" s="404"/>
      <c r="L13" s="110" t="s">
        <v>57</v>
      </c>
      <c r="M13" s="112">
        <f>'4部【詳細】'!N80</f>
        <v>235</v>
      </c>
      <c r="N13" s="111"/>
      <c r="O13" s="112">
        <f>'4部【詳細】'!W54</f>
        <v>295</v>
      </c>
      <c r="P13" s="112">
        <f>'4部【詳細】'!W28</f>
        <v>314</v>
      </c>
      <c r="Q13" s="413"/>
      <c r="R13" s="412"/>
      <c r="S13" s="405"/>
    </row>
    <row r="14" spans="1:19" ht="45" customHeight="1">
      <c r="A14" s="403" t="str">
        <f>H28秋順位!F36</f>
        <v>ZERO</v>
      </c>
      <c r="B14" s="96" t="s">
        <v>48</v>
      </c>
      <c r="C14" s="98">
        <f>'4部【詳細】'!G4</f>
        <v>0</v>
      </c>
      <c r="D14" s="116">
        <f>'4部【詳細】'!L30</f>
        <v>0</v>
      </c>
      <c r="E14" s="97"/>
      <c r="F14" s="98">
        <f>'4部【詳細】'!J56</f>
        <v>0</v>
      </c>
      <c r="G14" s="117">
        <f>C14+D14+E14+F14</f>
        <v>0</v>
      </c>
      <c r="H14" s="118" t="s">
        <v>49</v>
      </c>
      <c r="I14" s="405">
        <v>4</v>
      </c>
      <c r="K14" s="403" t="str">
        <f>H28秋順位!H36</f>
        <v>逗子バドミントンクラブ</v>
      </c>
      <c r="L14" s="96" t="s">
        <v>48</v>
      </c>
      <c r="M14" s="98">
        <f>'4部【詳細】'!Q4</f>
        <v>0</v>
      </c>
      <c r="N14" s="98">
        <f>'4部【詳細】'!V30</f>
        <v>0</v>
      </c>
      <c r="O14" s="97"/>
      <c r="P14" s="98">
        <f>'4部【詳細】'!T56</f>
        <v>0</v>
      </c>
      <c r="Q14" s="117">
        <f>M14+N14+O14+P14</f>
        <v>0</v>
      </c>
      <c r="R14" s="118" t="s">
        <v>49</v>
      </c>
      <c r="S14" s="405">
        <v>4</v>
      </c>
    </row>
    <row r="15" spans="1:19" ht="45" customHeight="1">
      <c r="A15" s="404"/>
      <c r="B15" s="101" t="s">
        <v>50</v>
      </c>
      <c r="C15" s="104">
        <f>'4部【詳細】'!H26</f>
        <v>3</v>
      </c>
      <c r="D15" s="119">
        <f>'4部【詳細】'!M52</f>
        <v>2</v>
      </c>
      <c r="E15" s="102"/>
      <c r="F15" s="104">
        <f>'4部【詳細】'!I78</f>
        <v>0</v>
      </c>
      <c r="G15" s="105">
        <f>C15+D15+E15+F15</f>
        <v>5</v>
      </c>
      <c r="H15" s="120" t="s">
        <v>51</v>
      </c>
      <c r="I15" s="405"/>
      <c r="K15" s="404"/>
      <c r="L15" s="101" t="s">
        <v>50</v>
      </c>
      <c r="M15" s="104">
        <f>'4部【詳細】'!R26</f>
        <v>2</v>
      </c>
      <c r="N15" s="104">
        <f>'4部【詳細】'!W52</f>
        <v>3</v>
      </c>
      <c r="O15" s="102"/>
      <c r="P15" s="104">
        <f>'4部【詳細】'!S78</f>
        <v>2</v>
      </c>
      <c r="Q15" s="105">
        <f>M15+N15+O15+P15</f>
        <v>7</v>
      </c>
      <c r="R15" s="120" t="s">
        <v>51</v>
      </c>
      <c r="S15" s="405"/>
    </row>
    <row r="16" spans="1:19" ht="24.95" customHeight="1">
      <c r="A16" s="404"/>
      <c r="B16" s="107" t="s">
        <v>61</v>
      </c>
      <c r="C16" s="109">
        <f>'4部【詳細】'!H27</f>
        <v>6</v>
      </c>
      <c r="D16" s="121">
        <f>'4部【詳細】'!M53</f>
        <v>4</v>
      </c>
      <c r="E16" s="108"/>
      <c r="F16" s="109">
        <f>'4部【詳細】'!I79</f>
        <v>1</v>
      </c>
      <c r="G16" s="406">
        <f>C16+D16+E16+F16-C17-D17-E17-F17</f>
        <v>-22</v>
      </c>
      <c r="H16" s="408" t="s">
        <v>53</v>
      </c>
      <c r="I16" s="405"/>
      <c r="K16" s="404"/>
      <c r="L16" s="107" t="s">
        <v>61</v>
      </c>
      <c r="M16" s="109">
        <f>'4部【詳細】'!R27</f>
        <v>5</v>
      </c>
      <c r="N16" s="109">
        <f>'4部【詳細】'!W53</f>
        <v>8</v>
      </c>
      <c r="O16" s="108"/>
      <c r="P16" s="109">
        <f>'4部【詳細】'!S79</f>
        <v>4</v>
      </c>
      <c r="Q16" s="406">
        <f>M16+N16+O16+P16-M17-N17-O17-P17</f>
        <v>-14</v>
      </c>
      <c r="R16" s="408" t="s">
        <v>53</v>
      </c>
      <c r="S16" s="405"/>
    </row>
    <row r="17" spans="1:19" ht="24.95" customHeight="1">
      <c r="A17" s="404"/>
      <c r="B17" s="107" t="s">
        <v>62</v>
      </c>
      <c r="C17" s="109">
        <f>'4部【詳細】'!D27</f>
        <v>9</v>
      </c>
      <c r="D17" s="121">
        <f>'4部【詳細】'!I53</f>
        <v>10</v>
      </c>
      <c r="E17" s="108"/>
      <c r="F17" s="109">
        <f>'4部【詳細】'!M79</f>
        <v>14</v>
      </c>
      <c r="G17" s="407"/>
      <c r="H17" s="409"/>
      <c r="I17" s="405"/>
      <c r="K17" s="404"/>
      <c r="L17" s="107" t="s">
        <v>62</v>
      </c>
      <c r="M17" s="109">
        <f>'4部【詳細】'!N27</f>
        <v>11</v>
      </c>
      <c r="N17" s="109">
        <f>'4部【詳細】'!S53</f>
        <v>9</v>
      </c>
      <c r="O17" s="108"/>
      <c r="P17" s="109">
        <f>'4部【詳細】'!W79</f>
        <v>11</v>
      </c>
      <c r="Q17" s="407"/>
      <c r="R17" s="409"/>
      <c r="S17" s="405"/>
    </row>
    <row r="18" spans="1:19" ht="24.95" customHeight="1">
      <c r="A18" s="404"/>
      <c r="B18" s="107" t="s">
        <v>59</v>
      </c>
      <c r="C18" s="109">
        <f>'4部【詳細】'!H28</f>
        <v>259</v>
      </c>
      <c r="D18" s="121">
        <f>'4部【詳細】'!M54</f>
        <v>227</v>
      </c>
      <c r="E18" s="108"/>
      <c r="F18" s="109">
        <f>'4部【詳細】'!I80</f>
        <v>209</v>
      </c>
      <c r="G18" s="406">
        <f>C18+D18+E18+F18-C19-D19-E19-F19</f>
        <v>-192</v>
      </c>
      <c r="H18" s="411" t="s">
        <v>56</v>
      </c>
      <c r="I18" s="405"/>
      <c r="K18" s="404"/>
      <c r="L18" s="107" t="s">
        <v>59</v>
      </c>
      <c r="M18" s="109">
        <f>'4部【詳細】'!R28</f>
        <v>274</v>
      </c>
      <c r="N18" s="109">
        <f>'4部【詳細】'!W54</f>
        <v>295</v>
      </c>
      <c r="O18" s="108"/>
      <c r="P18" s="109">
        <f>'4部【詳細】'!S80</f>
        <v>240</v>
      </c>
      <c r="Q18" s="406">
        <f>M18+N18+O18+P18-M19-N19-O19-P19</f>
        <v>-54</v>
      </c>
      <c r="R18" s="411" t="s">
        <v>56</v>
      </c>
      <c r="S18" s="405"/>
    </row>
    <row r="19" spans="1:19" ht="24.95" customHeight="1">
      <c r="A19" s="404"/>
      <c r="B19" s="110" t="s">
        <v>57</v>
      </c>
      <c r="C19" s="112">
        <f>'4部【詳細】'!D28</f>
        <v>299</v>
      </c>
      <c r="D19" s="122">
        <f>'4部【詳細】'!I54</f>
        <v>274</v>
      </c>
      <c r="E19" s="111"/>
      <c r="F19" s="112">
        <f>'4部【詳細】'!M80</f>
        <v>314</v>
      </c>
      <c r="G19" s="410"/>
      <c r="H19" s="412"/>
      <c r="I19" s="405"/>
      <c r="K19" s="404"/>
      <c r="L19" s="110" t="s">
        <v>57</v>
      </c>
      <c r="M19" s="112">
        <f>'4部【詳細】'!N28</f>
        <v>295</v>
      </c>
      <c r="N19" s="112">
        <f>'4部【詳細】'!S54</f>
        <v>291</v>
      </c>
      <c r="O19" s="111"/>
      <c r="P19" s="112">
        <f>'4部【詳細】'!W80</f>
        <v>277</v>
      </c>
      <c r="Q19" s="410"/>
      <c r="R19" s="412"/>
      <c r="S19" s="405"/>
    </row>
    <row r="20" spans="1:19" ht="45" customHeight="1">
      <c r="A20" s="403" t="str">
        <f>H28秋順位!F37</f>
        <v>family</v>
      </c>
      <c r="B20" s="96" t="s">
        <v>48</v>
      </c>
      <c r="C20" s="98">
        <f>'4部【詳細】'!G30</f>
        <v>1</v>
      </c>
      <c r="D20" s="98">
        <f>'4部【詳細】'!L4</f>
        <v>0</v>
      </c>
      <c r="E20" s="98">
        <f>'4部【詳細】'!L56</f>
        <v>1</v>
      </c>
      <c r="F20" s="97"/>
      <c r="G20" s="113">
        <f>C20+D20+E20+F20</f>
        <v>2</v>
      </c>
      <c r="H20" s="114" t="s">
        <v>49</v>
      </c>
      <c r="I20" s="405">
        <v>2</v>
      </c>
      <c r="K20" s="403" t="str">
        <f>H28秋順位!H37</f>
        <v>BCフライト</v>
      </c>
      <c r="L20" s="96" t="s">
        <v>48</v>
      </c>
      <c r="M20" s="98">
        <f>'4部【詳細】'!Q30</f>
        <v>0</v>
      </c>
      <c r="N20" s="98">
        <f>'4部【詳細】'!V4</f>
        <v>1</v>
      </c>
      <c r="O20" s="98">
        <f>'4部【詳細】'!V56</f>
        <v>1</v>
      </c>
      <c r="P20" s="97"/>
      <c r="Q20" s="113">
        <f>M20+N20+O20+P20</f>
        <v>2</v>
      </c>
      <c r="R20" s="114" t="s">
        <v>49</v>
      </c>
      <c r="S20" s="405">
        <v>2</v>
      </c>
    </row>
    <row r="21" spans="1:19" ht="45" customHeight="1">
      <c r="A21" s="404"/>
      <c r="B21" s="101" t="s">
        <v>50</v>
      </c>
      <c r="C21" s="104">
        <f>'4部【詳細】'!H52</f>
        <v>5</v>
      </c>
      <c r="D21" s="104">
        <f>'4部【詳細】'!M26</f>
        <v>1</v>
      </c>
      <c r="E21" s="104">
        <f>'4部【詳細】'!M78</f>
        <v>7</v>
      </c>
      <c r="F21" s="102"/>
      <c r="G21" s="105">
        <f>C21+D21+E21+F21</f>
        <v>13</v>
      </c>
      <c r="H21" s="115" t="s">
        <v>51</v>
      </c>
      <c r="I21" s="405"/>
      <c r="K21" s="404"/>
      <c r="L21" s="101" t="s">
        <v>50</v>
      </c>
      <c r="M21" s="104">
        <f>'4部【詳細】'!R52</f>
        <v>3</v>
      </c>
      <c r="N21" s="104">
        <f>'4部【詳細】'!W26</f>
        <v>4</v>
      </c>
      <c r="O21" s="104">
        <f>'4部【詳細】'!W78</f>
        <v>5</v>
      </c>
      <c r="P21" s="102"/>
      <c r="Q21" s="105">
        <f>M21+N21+O21+P21</f>
        <v>12</v>
      </c>
      <c r="R21" s="115" t="s">
        <v>51</v>
      </c>
      <c r="S21" s="405"/>
    </row>
    <row r="22" spans="1:19" ht="24.95" customHeight="1">
      <c r="A22" s="404"/>
      <c r="B22" s="107" t="s">
        <v>58</v>
      </c>
      <c r="C22" s="109">
        <f>'4部【詳細】'!H53</f>
        <v>12</v>
      </c>
      <c r="D22" s="109">
        <f>'4部【詳細】'!M27</f>
        <v>3</v>
      </c>
      <c r="E22" s="109">
        <f>'4部【詳細】'!M79</f>
        <v>14</v>
      </c>
      <c r="F22" s="108"/>
      <c r="G22" s="406">
        <f>C22+D22+E22+F22-C23-D23-E23-F23</f>
        <v>11</v>
      </c>
      <c r="H22" s="417" t="s">
        <v>53</v>
      </c>
      <c r="I22" s="405"/>
      <c r="K22" s="404"/>
      <c r="L22" s="107" t="s">
        <v>58</v>
      </c>
      <c r="M22" s="109">
        <f>'4部【詳細】'!R53</f>
        <v>6</v>
      </c>
      <c r="N22" s="109">
        <f>'4部【詳細】'!W27</f>
        <v>9</v>
      </c>
      <c r="O22" s="109">
        <f>'4部【詳細】'!W79</f>
        <v>11</v>
      </c>
      <c r="P22" s="108"/>
      <c r="Q22" s="406">
        <f>M22+N22+O22+P22-M23-N23-O23-P23</f>
        <v>4</v>
      </c>
      <c r="R22" s="417" t="s">
        <v>53</v>
      </c>
      <c r="S22" s="405"/>
    </row>
    <row r="23" spans="1:19" ht="24.95" customHeight="1">
      <c r="A23" s="404"/>
      <c r="B23" s="107" t="s">
        <v>62</v>
      </c>
      <c r="C23" s="109">
        <f>'4部【詳細】'!D53</f>
        <v>5</v>
      </c>
      <c r="D23" s="109">
        <f>'4部【詳細】'!I27</f>
        <v>12</v>
      </c>
      <c r="E23" s="109">
        <f>'4部【詳細】'!I79</f>
        <v>1</v>
      </c>
      <c r="F23" s="108"/>
      <c r="G23" s="407"/>
      <c r="H23" s="417"/>
      <c r="I23" s="405"/>
      <c r="K23" s="404"/>
      <c r="L23" s="107" t="s">
        <v>62</v>
      </c>
      <c r="M23" s="109">
        <f>'4部【詳細】'!N53</f>
        <v>10</v>
      </c>
      <c r="N23" s="109">
        <f>'4部【詳細】'!S27</f>
        <v>8</v>
      </c>
      <c r="O23" s="109">
        <f>'4部【詳細】'!S79</f>
        <v>4</v>
      </c>
      <c r="P23" s="108"/>
      <c r="Q23" s="407"/>
      <c r="R23" s="417"/>
      <c r="S23" s="405"/>
    </row>
    <row r="24" spans="1:19" ht="24.95" customHeight="1">
      <c r="A24" s="404"/>
      <c r="B24" s="107" t="s">
        <v>59</v>
      </c>
      <c r="C24" s="109">
        <f>'4部【詳細】'!H54</f>
        <v>320</v>
      </c>
      <c r="D24" s="109">
        <f>'4部【詳細】'!M28</f>
        <v>253</v>
      </c>
      <c r="E24" s="109">
        <f>'4部【詳細】'!M80</f>
        <v>314</v>
      </c>
      <c r="F24" s="108"/>
      <c r="G24" s="406">
        <f>C24+D24+E24+F24-C25-D25-E25-F25</f>
        <v>73</v>
      </c>
      <c r="H24" s="408" t="s">
        <v>56</v>
      </c>
      <c r="I24" s="405"/>
      <c r="K24" s="404"/>
      <c r="L24" s="107" t="s">
        <v>59</v>
      </c>
      <c r="M24" s="109">
        <f>'4部【詳細】'!R54</f>
        <v>261</v>
      </c>
      <c r="N24" s="109">
        <f>'4部【詳細】'!W28</f>
        <v>314</v>
      </c>
      <c r="O24" s="109">
        <f>'4部【詳細】'!W80</f>
        <v>277</v>
      </c>
      <c r="P24" s="108"/>
      <c r="Q24" s="406">
        <f>M24+N24+O24+P24-M25-N25-O25-P25</f>
        <v>12</v>
      </c>
      <c r="R24" s="408" t="s">
        <v>56</v>
      </c>
      <c r="S24" s="405"/>
    </row>
    <row r="25" spans="1:19" ht="24.95" customHeight="1" thickBot="1">
      <c r="A25" s="414"/>
      <c r="B25" s="123" t="s">
        <v>57</v>
      </c>
      <c r="C25" s="124">
        <f>'4部【詳細】'!D54</f>
        <v>290</v>
      </c>
      <c r="D25" s="124">
        <f>'4部【詳細】'!I28</f>
        <v>315</v>
      </c>
      <c r="E25" s="124">
        <f>'4部【詳細】'!I80</f>
        <v>209</v>
      </c>
      <c r="F25" s="125"/>
      <c r="G25" s="418"/>
      <c r="H25" s="419"/>
      <c r="I25" s="415"/>
      <c r="K25" s="414"/>
      <c r="L25" s="123" t="s">
        <v>57</v>
      </c>
      <c r="M25" s="124">
        <f>'4部【詳細】'!N54</f>
        <v>311</v>
      </c>
      <c r="N25" s="124">
        <f>'4部【詳細】'!S28</f>
        <v>289</v>
      </c>
      <c r="O25" s="124">
        <f>'4部【詳細】'!S80</f>
        <v>240</v>
      </c>
      <c r="P25" s="125"/>
      <c r="Q25" s="418"/>
      <c r="R25" s="419"/>
      <c r="S25" s="415"/>
    </row>
    <row r="26" spans="1:19" ht="20.100000000000001" customHeight="1">
      <c r="G26" s="126"/>
      <c r="H26" s="126"/>
    </row>
    <row r="27" spans="1:19" s="127" customFormat="1" ht="20.100000000000001" customHeight="1">
      <c r="A27" s="416" t="s">
        <v>63</v>
      </c>
      <c r="B27" s="416"/>
    </row>
    <row r="28" spans="1:19" s="127" customFormat="1" ht="20.100000000000001" customHeight="1">
      <c r="A28" s="128" t="s">
        <v>64</v>
      </c>
      <c r="B28" s="128"/>
      <c r="C28" s="128" t="s">
        <v>65</v>
      </c>
      <c r="D28" s="129"/>
      <c r="E28" s="130" t="s">
        <v>66</v>
      </c>
      <c r="F28" s="130"/>
      <c r="G28" s="130" t="s">
        <v>67</v>
      </c>
      <c r="H28" s="129"/>
      <c r="I28" s="131"/>
      <c r="J28" s="128"/>
      <c r="K28" s="128" t="s">
        <v>68</v>
      </c>
      <c r="L28" s="128"/>
      <c r="M28" s="128" t="s">
        <v>69</v>
      </c>
      <c r="N28" s="129"/>
      <c r="O28" s="130" t="s">
        <v>70</v>
      </c>
      <c r="P28" s="130"/>
      <c r="Q28" s="130" t="s">
        <v>71</v>
      </c>
      <c r="R28" s="129"/>
    </row>
    <row r="29" spans="1:19" s="138" customFormat="1" ht="19.5" customHeight="1">
      <c r="A29" s="132" t="str">
        <f>'4部【詳細】'!D83</f>
        <v>WOW</v>
      </c>
      <c r="B29" s="133" t="s">
        <v>72</v>
      </c>
      <c r="C29" s="132" t="str">
        <f>'4部【詳細】'!H83</f>
        <v>White Sox</v>
      </c>
      <c r="D29" s="134"/>
      <c r="E29" s="135" t="str">
        <f>'4部【詳細】'!I83</f>
        <v>family</v>
      </c>
      <c r="F29" s="136" t="s">
        <v>72</v>
      </c>
      <c r="G29" s="135" t="str">
        <f>'4部【詳細】'!M83</f>
        <v>BCフライト</v>
      </c>
      <c r="H29" s="134"/>
      <c r="I29" s="137"/>
      <c r="J29" s="132"/>
      <c r="K29" s="132" t="str">
        <f>'4部【詳細】'!N83</f>
        <v>Seagulls</v>
      </c>
      <c r="L29" s="133" t="s">
        <v>72</v>
      </c>
      <c r="M29" s="132" t="str">
        <f>'4部【詳細】'!R83</f>
        <v>ザ・ベスト</v>
      </c>
      <c r="N29" s="134"/>
      <c r="O29" s="135" t="str">
        <f>'4部【詳細】'!S83</f>
        <v>ZERO</v>
      </c>
      <c r="P29" s="136" t="s">
        <v>72</v>
      </c>
      <c r="Q29" s="135" t="str">
        <f>'4部【詳細】'!W83</f>
        <v>逗子バドミントンクラブ</v>
      </c>
      <c r="R29" s="134"/>
    </row>
    <row r="30" spans="1:19" s="127" customFormat="1" ht="20.100000000000001" customHeight="1">
      <c r="A30" s="133">
        <f>'4部【詳細】'!D105</f>
        <v>3</v>
      </c>
      <c r="B30" s="133" t="s">
        <v>73</v>
      </c>
      <c r="C30" s="133">
        <f>'4部【詳細】'!H105</f>
        <v>4</v>
      </c>
      <c r="D30" s="139"/>
      <c r="E30" s="136">
        <f>'4部【詳細】'!I105</f>
        <v>3</v>
      </c>
      <c r="F30" s="136" t="s">
        <v>73</v>
      </c>
      <c r="G30" s="136">
        <f>'4部【詳細】'!M105</f>
        <v>4</v>
      </c>
      <c r="H30" s="139"/>
      <c r="I30" s="140"/>
      <c r="J30" s="133"/>
      <c r="K30" s="133">
        <f>'4部【詳細】'!N105</f>
        <v>1</v>
      </c>
      <c r="L30" s="133" t="s">
        <v>73</v>
      </c>
      <c r="M30" s="133">
        <f>'4部【詳細】'!R105</f>
        <v>5</v>
      </c>
      <c r="N30" s="139"/>
      <c r="O30" s="136">
        <f>'4部【詳細】'!S105</f>
        <v>3</v>
      </c>
      <c r="P30" s="136" t="s">
        <v>73</v>
      </c>
      <c r="Q30" s="136">
        <f>'4部【詳細】'!W105</f>
        <v>4</v>
      </c>
      <c r="R30" s="139"/>
    </row>
    <row r="31" spans="1:19" s="127" customFormat="1" ht="20.100000000000001" customHeight="1">
      <c r="A31" s="133" t="str">
        <f>IF(A30&lt;4,"×","○")</f>
        <v>×</v>
      </c>
      <c r="B31" s="133"/>
      <c r="C31" s="133" t="str">
        <f>IF(C30&lt;4,"×","○")</f>
        <v>○</v>
      </c>
      <c r="D31" s="139"/>
      <c r="E31" s="136" t="str">
        <f>IF(E30&lt;4,"×","○")</f>
        <v>×</v>
      </c>
      <c r="F31" s="136"/>
      <c r="G31" s="136" t="str">
        <f>IF(G30&lt;4,"×","○")</f>
        <v>○</v>
      </c>
      <c r="H31" s="139"/>
      <c r="I31" s="140"/>
      <c r="J31" s="133"/>
      <c r="K31" s="133" t="str">
        <f>IF(K30&lt;4,"×","○")</f>
        <v>×</v>
      </c>
      <c r="L31" s="133"/>
      <c r="M31" s="133" t="str">
        <f>IF(M30&lt;4,"×","○")</f>
        <v>○</v>
      </c>
      <c r="N31" s="139"/>
      <c r="O31" s="136" t="str">
        <f>IF(O30&lt;4,"×","○")</f>
        <v>×</v>
      </c>
      <c r="P31" s="136"/>
      <c r="Q31" s="136" t="str">
        <f>IF(Q30&lt;4,"×","○")</f>
        <v>○</v>
      </c>
      <c r="R31" s="139"/>
    </row>
    <row r="32" spans="1:19" s="147" customFormat="1" ht="20.100000000000001" customHeight="1">
      <c r="A32" s="141"/>
      <c r="B32" s="141"/>
      <c r="C32" s="141"/>
      <c r="D32" s="142"/>
      <c r="E32" s="143"/>
      <c r="F32" s="143"/>
      <c r="G32" s="143"/>
      <c r="H32" s="144"/>
      <c r="I32" s="145"/>
      <c r="J32" s="141"/>
      <c r="K32" s="141"/>
      <c r="L32" s="141"/>
      <c r="M32" s="141"/>
      <c r="N32" s="142"/>
      <c r="O32" s="146"/>
      <c r="P32" s="146"/>
      <c r="Q32" s="146"/>
      <c r="R32" s="142"/>
    </row>
    <row r="33" spans="1:24" s="148" customFormat="1" ht="20.100000000000001" customHeight="1" thickBot="1">
      <c r="E33" s="149"/>
      <c r="F33" s="149"/>
      <c r="G33" s="149"/>
      <c r="H33" s="149"/>
    </row>
    <row r="34" spans="1:24" s="127" customFormat="1" ht="20.100000000000001" customHeight="1">
      <c r="A34" s="150" t="s">
        <v>74</v>
      </c>
      <c r="B34" s="150"/>
      <c r="C34" s="150" t="s">
        <v>75</v>
      </c>
      <c r="D34" s="150"/>
      <c r="E34" s="150" t="s">
        <v>76</v>
      </c>
      <c r="F34" s="150"/>
      <c r="G34" s="150" t="s">
        <v>77</v>
      </c>
      <c r="H34" s="150"/>
      <c r="I34" s="150"/>
      <c r="J34" s="150"/>
      <c r="K34" s="150" t="s">
        <v>78</v>
      </c>
      <c r="L34" s="150"/>
      <c r="M34" s="150" t="s">
        <v>79</v>
      </c>
      <c r="N34" s="150"/>
      <c r="O34" s="150" t="s">
        <v>80</v>
      </c>
      <c r="P34" s="150"/>
      <c r="Q34" s="150" t="s">
        <v>81</v>
      </c>
      <c r="R34" s="150"/>
      <c r="U34" s="151"/>
      <c r="V34" s="151"/>
      <c r="W34" s="151"/>
      <c r="X34" s="151"/>
    </row>
    <row r="35" spans="1:24" s="127" customFormat="1" ht="20.100000000000001" customHeight="1" thickBot="1">
      <c r="A35" s="152" t="str">
        <f>IF(A30&lt;4,C29,A29)</f>
        <v>White Sox</v>
      </c>
      <c r="B35" s="152"/>
      <c r="C35" s="152" t="str">
        <f>IF(A30&lt;4,A29,C29)</f>
        <v>WOW</v>
      </c>
      <c r="D35" s="152"/>
      <c r="E35" s="152" t="str">
        <f>IF(E30&lt;4,G29,E29)</f>
        <v>BCフライト</v>
      </c>
      <c r="F35" s="152"/>
      <c r="G35" s="152" t="str">
        <f>IF(E30&lt;4,E29,G29)</f>
        <v>family</v>
      </c>
      <c r="H35" s="152"/>
      <c r="I35" s="152"/>
      <c r="J35" s="152"/>
      <c r="K35" s="152" t="str">
        <f>IF(K30&lt;4,M29,K29)</f>
        <v>ザ・ベスト</v>
      </c>
      <c r="L35" s="152"/>
      <c r="M35" s="152" t="str">
        <f>IF(K30&lt;4,K29,M29)</f>
        <v>Seagulls</v>
      </c>
      <c r="N35" s="152"/>
      <c r="O35" s="152" t="str">
        <f>IF(O30&lt;4,Q29,O29)</f>
        <v>逗子バドミントンクラブ</v>
      </c>
      <c r="P35" s="152"/>
      <c r="Q35" s="152" t="str">
        <f>IF(O30&lt;4,O29,Q29)</f>
        <v>ZERO</v>
      </c>
      <c r="R35" s="152"/>
      <c r="U35" s="151"/>
      <c r="V35" s="151"/>
      <c r="W35" s="151"/>
      <c r="X35" s="151"/>
    </row>
    <row r="36" spans="1:24" s="153" customFormat="1" ht="18.75"/>
    <row r="37" spans="1:24" s="153" customFormat="1" ht="18.75"/>
    <row r="38" spans="1:24" s="153" customFormat="1" ht="18.75"/>
    <row r="39" spans="1:24" s="153" customFormat="1" ht="18.75"/>
  </sheetData>
  <sheetProtection sheet="1" objects="1" scenarios="1"/>
  <protectedRanges>
    <protectedRange password="CF68" sqref="C1:F1 M1:P1" name="範囲1"/>
  </protectedRanges>
  <mergeCells count="53">
    <mergeCell ref="A20:A25"/>
    <mergeCell ref="I20:I25"/>
    <mergeCell ref="K20:K25"/>
    <mergeCell ref="A27:B27"/>
    <mergeCell ref="S20:S25"/>
    <mergeCell ref="G22:G23"/>
    <mergeCell ref="H22:H23"/>
    <mergeCell ref="Q22:Q23"/>
    <mergeCell ref="R22:R23"/>
    <mergeCell ref="G24:G25"/>
    <mergeCell ref="H24:H25"/>
    <mergeCell ref="Q24:Q25"/>
    <mergeCell ref="R24:R25"/>
    <mergeCell ref="A14:A19"/>
    <mergeCell ref="I14:I19"/>
    <mergeCell ref="K14:K19"/>
    <mergeCell ref="A8:A13"/>
    <mergeCell ref="I8:I13"/>
    <mergeCell ref="K8:K13"/>
    <mergeCell ref="G18:G19"/>
    <mergeCell ref="H18:H19"/>
    <mergeCell ref="S14:S19"/>
    <mergeCell ref="G16:G17"/>
    <mergeCell ref="H16:H17"/>
    <mergeCell ref="Q16:Q17"/>
    <mergeCell ref="R16:R17"/>
    <mergeCell ref="Q18:Q19"/>
    <mergeCell ref="R18:R19"/>
    <mergeCell ref="S8:S13"/>
    <mergeCell ref="G10:G11"/>
    <mergeCell ref="H10:H11"/>
    <mergeCell ref="Q10:Q11"/>
    <mergeCell ref="R10:R11"/>
    <mergeCell ref="G12:G13"/>
    <mergeCell ref="H12:H13"/>
    <mergeCell ref="Q12:Q13"/>
    <mergeCell ref="R12:R13"/>
    <mergeCell ref="S2:S7"/>
    <mergeCell ref="G4:G5"/>
    <mergeCell ref="H4:H5"/>
    <mergeCell ref="Q4:Q5"/>
    <mergeCell ref="R4:R5"/>
    <mergeCell ref="G6:G7"/>
    <mergeCell ref="H6:H7"/>
    <mergeCell ref="Q6:Q7"/>
    <mergeCell ref="R6:R7"/>
    <mergeCell ref="A1:B1"/>
    <mergeCell ref="G1:H1"/>
    <mergeCell ref="K1:L1"/>
    <mergeCell ref="Q1:R1"/>
    <mergeCell ref="A2:A7"/>
    <mergeCell ref="I2:I7"/>
    <mergeCell ref="K2:K7"/>
  </mergeCells>
  <phoneticPr fontId="1"/>
  <printOptions horizontalCentered="1" verticalCentered="1"/>
  <pageMargins left="0.78740157480314965" right="0.39370078740157483" top="0.98425196850393704" bottom="0.98425196850393704" header="0.51181102362204722" footer="0.51181102362204722"/>
  <pageSetup paperSize="8" scale="70" orientation="landscape" horizontalDpi="300" verticalDpi="300" r:id="rId1"/>
  <headerFooter alignWithMargins="0">
    <oddHeader>&amp;C&amp;20リーグ戦順位表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39"/>
  <sheetViews>
    <sheetView showGridLines="0" topLeftCell="A2" zoomScale="50" zoomScaleNormal="50" workbookViewId="0">
      <selection activeCell="S8" sqref="S8:S13"/>
    </sheetView>
  </sheetViews>
  <sheetFormatPr defaultRowHeight="13.5"/>
  <cols>
    <col min="1" max="1" width="16.875" style="95" customWidth="1"/>
    <col min="2" max="2" width="15.875" style="95" customWidth="1"/>
    <col min="3" max="6" width="17.625" style="95" customWidth="1"/>
    <col min="7" max="8" width="14.625" style="95" customWidth="1"/>
    <col min="9" max="9" width="9" style="95"/>
    <col min="10" max="10" width="2.375" style="95" customWidth="1"/>
    <col min="11" max="11" width="16.875" style="95" customWidth="1"/>
    <col min="12" max="12" width="15.875" style="95" customWidth="1"/>
    <col min="13" max="16" width="17.625" style="95" customWidth="1"/>
    <col min="17" max="18" width="14.625" style="95" customWidth="1"/>
    <col min="19" max="256" width="9" style="95"/>
    <col min="257" max="257" width="16.875" style="95" customWidth="1"/>
    <col min="258" max="258" width="15.875" style="95" customWidth="1"/>
    <col min="259" max="262" width="17.625" style="95" customWidth="1"/>
    <col min="263" max="264" width="14.625" style="95" customWidth="1"/>
    <col min="265" max="265" width="9" style="95"/>
    <col min="266" max="266" width="2.375" style="95" customWidth="1"/>
    <col min="267" max="267" width="16.875" style="95" customWidth="1"/>
    <col min="268" max="268" width="15.875" style="95" customWidth="1"/>
    <col min="269" max="272" width="17.625" style="95" customWidth="1"/>
    <col min="273" max="274" width="14.625" style="95" customWidth="1"/>
    <col min="275" max="512" width="9" style="95"/>
    <col min="513" max="513" width="16.875" style="95" customWidth="1"/>
    <col min="514" max="514" width="15.875" style="95" customWidth="1"/>
    <col min="515" max="518" width="17.625" style="95" customWidth="1"/>
    <col min="519" max="520" width="14.625" style="95" customWidth="1"/>
    <col min="521" max="521" width="9" style="95"/>
    <col min="522" max="522" width="2.375" style="95" customWidth="1"/>
    <col min="523" max="523" width="16.875" style="95" customWidth="1"/>
    <col min="524" max="524" width="15.875" style="95" customWidth="1"/>
    <col min="525" max="528" width="17.625" style="95" customWidth="1"/>
    <col min="529" max="530" width="14.625" style="95" customWidth="1"/>
    <col min="531" max="768" width="9" style="95"/>
    <col min="769" max="769" width="16.875" style="95" customWidth="1"/>
    <col min="770" max="770" width="15.875" style="95" customWidth="1"/>
    <col min="771" max="774" width="17.625" style="95" customWidth="1"/>
    <col min="775" max="776" width="14.625" style="95" customWidth="1"/>
    <col min="777" max="777" width="9" style="95"/>
    <col min="778" max="778" width="2.375" style="95" customWidth="1"/>
    <col min="779" max="779" width="16.875" style="95" customWidth="1"/>
    <col min="780" max="780" width="15.875" style="95" customWidth="1"/>
    <col min="781" max="784" width="17.625" style="95" customWidth="1"/>
    <col min="785" max="786" width="14.625" style="95" customWidth="1"/>
    <col min="787" max="1024" width="9" style="95"/>
    <col min="1025" max="1025" width="16.875" style="95" customWidth="1"/>
    <col min="1026" max="1026" width="15.875" style="95" customWidth="1"/>
    <col min="1027" max="1030" width="17.625" style="95" customWidth="1"/>
    <col min="1031" max="1032" width="14.625" style="95" customWidth="1"/>
    <col min="1033" max="1033" width="9" style="95"/>
    <col min="1034" max="1034" width="2.375" style="95" customWidth="1"/>
    <col min="1035" max="1035" width="16.875" style="95" customWidth="1"/>
    <col min="1036" max="1036" width="15.875" style="95" customWidth="1"/>
    <col min="1037" max="1040" width="17.625" style="95" customWidth="1"/>
    <col min="1041" max="1042" width="14.625" style="95" customWidth="1"/>
    <col min="1043" max="1280" width="9" style="95"/>
    <col min="1281" max="1281" width="16.875" style="95" customWidth="1"/>
    <col min="1282" max="1282" width="15.875" style="95" customWidth="1"/>
    <col min="1283" max="1286" width="17.625" style="95" customWidth="1"/>
    <col min="1287" max="1288" width="14.625" style="95" customWidth="1"/>
    <col min="1289" max="1289" width="9" style="95"/>
    <col min="1290" max="1290" width="2.375" style="95" customWidth="1"/>
    <col min="1291" max="1291" width="16.875" style="95" customWidth="1"/>
    <col min="1292" max="1292" width="15.875" style="95" customWidth="1"/>
    <col min="1293" max="1296" width="17.625" style="95" customWidth="1"/>
    <col min="1297" max="1298" width="14.625" style="95" customWidth="1"/>
    <col min="1299" max="1536" width="9" style="95"/>
    <col min="1537" max="1537" width="16.875" style="95" customWidth="1"/>
    <col min="1538" max="1538" width="15.875" style="95" customWidth="1"/>
    <col min="1539" max="1542" width="17.625" style="95" customWidth="1"/>
    <col min="1543" max="1544" width="14.625" style="95" customWidth="1"/>
    <col min="1545" max="1545" width="9" style="95"/>
    <col min="1546" max="1546" width="2.375" style="95" customWidth="1"/>
    <col min="1547" max="1547" width="16.875" style="95" customWidth="1"/>
    <col min="1548" max="1548" width="15.875" style="95" customWidth="1"/>
    <col min="1549" max="1552" width="17.625" style="95" customWidth="1"/>
    <col min="1553" max="1554" width="14.625" style="95" customWidth="1"/>
    <col min="1555" max="1792" width="9" style="95"/>
    <col min="1793" max="1793" width="16.875" style="95" customWidth="1"/>
    <col min="1794" max="1794" width="15.875" style="95" customWidth="1"/>
    <col min="1795" max="1798" width="17.625" style="95" customWidth="1"/>
    <col min="1799" max="1800" width="14.625" style="95" customWidth="1"/>
    <col min="1801" max="1801" width="9" style="95"/>
    <col min="1802" max="1802" width="2.375" style="95" customWidth="1"/>
    <col min="1803" max="1803" width="16.875" style="95" customWidth="1"/>
    <col min="1804" max="1804" width="15.875" style="95" customWidth="1"/>
    <col min="1805" max="1808" width="17.625" style="95" customWidth="1"/>
    <col min="1809" max="1810" width="14.625" style="95" customWidth="1"/>
    <col min="1811" max="2048" width="9" style="95"/>
    <col min="2049" max="2049" width="16.875" style="95" customWidth="1"/>
    <col min="2050" max="2050" width="15.875" style="95" customWidth="1"/>
    <col min="2051" max="2054" width="17.625" style="95" customWidth="1"/>
    <col min="2055" max="2056" width="14.625" style="95" customWidth="1"/>
    <col min="2057" max="2057" width="9" style="95"/>
    <col min="2058" max="2058" width="2.375" style="95" customWidth="1"/>
    <col min="2059" max="2059" width="16.875" style="95" customWidth="1"/>
    <col min="2060" max="2060" width="15.875" style="95" customWidth="1"/>
    <col min="2061" max="2064" width="17.625" style="95" customWidth="1"/>
    <col min="2065" max="2066" width="14.625" style="95" customWidth="1"/>
    <col min="2067" max="2304" width="9" style="95"/>
    <col min="2305" max="2305" width="16.875" style="95" customWidth="1"/>
    <col min="2306" max="2306" width="15.875" style="95" customWidth="1"/>
    <col min="2307" max="2310" width="17.625" style="95" customWidth="1"/>
    <col min="2311" max="2312" width="14.625" style="95" customWidth="1"/>
    <col min="2313" max="2313" width="9" style="95"/>
    <col min="2314" max="2314" width="2.375" style="95" customWidth="1"/>
    <col min="2315" max="2315" width="16.875" style="95" customWidth="1"/>
    <col min="2316" max="2316" width="15.875" style="95" customWidth="1"/>
    <col min="2317" max="2320" width="17.625" style="95" customWidth="1"/>
    <col min="2321" max="2322" width="14.625" style="95" customWidth="1"/>
    <col min="2323" max="2560" width="9" style="95"/>
    <col min="2561" max="2561" width="16.875" style="95" customWidth="1"/>
    <col min="2562" max="2562" width="15.875" style="95" customWidth="1"/>
    <col min="2563" max="2566" width="17.625" style="95" customWidth="1"/>
    <col min="2567" max="2568" width="14.625" style="95" customWidth="1"/>
    <col min="2569" max="2569" width="9" style="95"/>
    <col min="2570" max="2570" width="2.375" style="95" customWidth="1"/>
    <col min="2571" max="2571" width="16.875" style="95" customWidth="1"/>
    <col min="2572" max="2572" width="15.875" style="95" customWidth="1"/>
    <col min="2573" max="2576" width="17.625" style="95" customWidth="1"/>
    <col min="2577" max="2578" width="14.625" style="95" customWidth="1"/>
    <col min="2579" max="2816" width="9" style="95"/>
    <col min="2817" max="2817" width="16.875" style="95" customWidth="1"/>
    <col min="2818" max="2818" width="15.875" style="95" customWidth="1"/>
    <col min="2819" max="2822" width="17.625" style="95" customWidth="1"/>
    <col min="2823" max="2824" width="14.625" style="95" customWidth="1"/>
    <col min="2825" max="2825" width="9" style="95"/>
    <col min="2826" max="2826" width="2.375" style="95" customWidth="1"/>
    <col min="2827" max="2827" width="16.875" style="95" customWidth="1"/>
    <col min="2828" max="2828" width="15.875" style="95" customWidth="1"/>
    <col min="2829" max="2832" width="17.625" style="95" customWidth="1"/>
    <col min="2833" max="2834" width="14.625" style="95" customWidth="1"/>
    <col min="2835" max="3072" width="9" style="95"/>
    <col min="3073" max="3073" width="16.875" style="95" customWidth="1"/>
    <col min="3074" max="3074" width="15.875" style="95" customWidth="1"/>
    <col min="3075" max="3078" width="17.625" style="95" customWidth="1"/>
    <col min="3079" max="3080" width="14.625" style="95" customWidth="1"/>
    <col min="3081" max="3081" width="9" style="95"/>
    <col min="3082" max="3082" width="2.375" style="95" customWidth="1"/>
    <col min="3083" max="3083" width="16.875" style="95" customWidth="1"/>
    <col min="3084" max="3084" width="15.875" style="95" customWidth="1"/>
    <col min="3085" max="3088" width="17.625" style="95" customWidth="1"/>
    <col min="3089" max="3090" width="14.625" style="95" customWidth="1"/>
    <col min="3091" max="3328" width="9" style="95"/>
    <col min="3329" max="3329" width="16.875" style="95" customWidth="1"/>
    <col min="3330" max="3330" width="15.875" style="95" customWidth="1"/>
    <col min="3331" max="3334" width="17.625" style="95" customWidth="1"/>
    <col min="3335" max="3336" width="14.625" style="95" customWidth="1"/>
    <col min="3337" max="3337" width="9" style="95"/>
    <col min="3338" max="3338" width="2.375" style="95" customWidth="1"/>
    <col min="3339" max="3339" width="16.875" style="95" customWidth="1"/>
    <col min="3340" max="3340" width="15.875" style="95" customWidth="1"/>
    <col min="3341" max="3344" width="17.625" style="95" customWidth="1"/>
    <col min="3345" max="3346" width="14.625" style="95" customWidth="1"/>
    <col min="3347" max="3584" width="9" style="95"/>
    <col min="3585" max="3585" width="16.875" style="95" customWidth="1"/>
    <col min="3586" max="3586" width="15.875" style="95" customWidth="1"/>
    <col min="3587" max="3590" width="17.625" style="95" customWidth="1"/>
    <col min="3591" max="3592" width="14.625" style="95" customWidth="1"/>
    <col min="3593" max="3593" width="9" style="95"/>
    <col min="3594" max="3594" width="2.375" style="95" customWidth="1"/>
    <col min="3595" max="3595" width="16.875" style="95" customWidth="1"/>
    <col min="3596" max="3596" width="15.875" style="95" customWidth="1"/>
    <col min="3597" max="3600" width="17.625" style="95" customWidth="1"/>
    <col min="3601" max="3602" width="14.625" style="95" customWidth="1"/>
    <col min="3603" max="3840" width="9" style="95"/>
    <col min="3841" max="3841" width="16.875" style="95" customWidth="1"/>
    <col min="3842" max="3842" width="15.875" style="95" customWidth="1"/>
    <col min="3843" max="3846" width="17.625" style="95" customWidth="1"/>
    <col min="3847" max="3848" width="14.625" style="95" customWidth="1"/>
    <col min="3849" max="3849" width="9" style="95"/>
    <col min="3850" max="3850" width="2.375" style="95" customWidth="1"/>
    <col min="3851" max="3851" width="16.875" style="95" customWidth="1"/>
    <col min="3852" max="3852" width="15.875" style="95" customWidth="1"/>
    <col min="3853" max="3856" width="17.625" style="95" customWidth="1"/>
    <col min="3857" max="3858" width="14.625" style="95" customWidth="1"/>
    <col min="3859" max="4096" width="9" style="95"/>
    <col min="4097" max="4097" width="16.875" style="95" customWidth="1"/>
    <col min="4098" max="4098" width="15.875" style="95" customWidth="1"/>
    <col min="4099" max="4102" width="17.625" style="95" customWidth="1"/>
    <col min="4103" max="4104" width="14.625" style="95" customWidth="1"/>
    <col min="4105" max="4105" width="9" style="95"/>
    <col min="4106" max="4106" width="2.375" style="95" customWidth="1"/>
    <col min="4107" max="4107" width="16.875" style="95" customWidth="1"/>
    <col min="4108" max="4108" width="15.875" style="95" customWidth="1"/>
    <col min="4109" max="4112" width="17.625" style="95" customWidth="1"/>
    <col min="4113" max="4114" width="14.625" style="95" customWidth="1"/>
    <col min="4115" max="4352" width="9" style="95"/>
    <col min="4353" max="4353" width="16.875" style="95" customWidth="1"/>
    <col min="4354" max="4354" width="15.875" style="95" customWidth="1"/>
    <col min="4355" max="4358" width="17.625" style="95" customWidth="1"/>
    <col min="4359" max="4360" width="14.625" style="95" customWidth="1"/>
    <col min="4361" max="4361" width="9" style="95"/>
    <col min="4362" max="4362" width="2.375" style="95" customWidth="1"/>
    <col min="4363" max="4363" width="16.875" style="95" customWidth="1"/>
    <col min="4364" max="4364" width="15.875" style="95" customWidth="1"/>
    <col min="4365" max="4368" width="17.625" style="95" customWidth="1"/>
    <col min="4369" max="4370" width="14.625" style="95" customWidth="1"/>
    <col min="4371" max="4608" width="9" style="95"/>
    <col min="4609" max="4609" width="16.875" style="95" customWidth="1"/>
    <col min="4610" max="4610" width="15.875" style="95" customWidth="1"/>
    <col min="4611" max="4614" width="17.625" style="95" customWidth="1"/>
    <col min="4615" max="4616" width="14.625" style="95" customWidth="1"/>
    <col min="4617" max="4617" width="9" style="95"/>
    <col min="4618" max="4618" width="2.375" style="95" customWidth="1"/>
    <col min="4619" max="4619" width="16.875" style="95" customWidth="1"/>
    <col min="4620" max="4620" width="15.875" style="95" customWidth="1"/>
    <col min="4621" max="4624" width="17.625" style="95" customWidth="1"/>
    <col min="4625" max="4626" width="14.625" style="95" customWidth="1"/>
    <col min="4627" max="4864" width="9" style="95"/>
    <col min="4865" max="4865" width="16.875" style="95" customWidth="1"/>
    <col min="4866" max="4866" width="15.875" style="95" customWidth="1"/>
    <col min="4867" max="4870" width="17.625" style="95" customWidth="1"/>
    <col min="4871" max="4872" width="14.625" style="95" customWidth="1"/>
    <col min="4873" max="4873" width="9" style="95"/>
    <col min="4874" max="4874" width="2.375" style="95" customWidth="1"/>
    <col min="4875" max="4875" width="16.875" style="95" customWidth="1"/>
    <col min="4876" max="4876" width="15.875" style="95" customWidth="1"/>
    <col min="4877" max="4880" width="17.625" style="95" customWidth="1"/>
    <col min="4881" max="4882" width="14.625" style="95" customWidth="1"/>
    <col min="4883" max="5120" width="9" style="95"/>
    <col min="5121" max="5121" width="16.875" style="95" customWidth="1"/>
    <col min="5122" max="5122" width="15.875" style="95" customWidth="1"/>
    <col min="5123" max="5126" width="17.625" style="95" customWidth="1"/>
    <col min="5127" max="5128" width="14.625" style="95" customWidth="1"/>
    <col min="5129" max="5129" width="9" style="95"/>
    <col min="5130" max="5130" width="2.375" style="95" customWidth="1"/>
    <col min="5131" max="5131" width="16.875" style="95" customWidth="1"/>
    <col min="5132" max="5132" width="15.875" style="95" customWidth="1"/>
    <col min="5133" max="5136" width="17.625" style="95" customWidth="1"/>
    <col min="5137" max="5138" width="14.625" style="95" customWidth="1"/>
    <col min="5139" max="5376" width="9" style="95"/>
    <col min="5377" max="5377" width="16.875" style="95" customWidth="1"/>
    <col min="5378" max="5378" width="15.875" style="95" customWidth="1"/>
    <col min="5379" max="5382" width="17.625" style="95" customWidth="1"/>
    <col min="5383" max="5384" width="14.625" style="95" customWidth="1"/>
    <col min="5385" max="5385" width="9" style="95"/>
    <col min="5386" max="5386" width="2.375" style="95" customWidth="1"/>
    <col min="5387" max="5387" width="16.875" style="95" customWidth="1"/>
    <col min="5388" max="5388" width="15.875" style="95" customWidth="1"/>
    <col min="5389" max="5392" width="17.625" style="95" customWidth="1"/>
    <col min="5393" max="5394" width="14.625" style="95" customWidth="1"/>
    <col min="5395" max="5632" width="9" style="95"/>
    <col min="5633" max="5633" width="16.875" style="95" customWidth="1"/>
    <col min="5634" max="5634" width="15.875" style="95" customWidth="1"/>
    <col min="5635" max="5638" width="17.625" style="95" customWidth="1"/>
    <col min="5639" max="5640" width="14.625" style="95" customWidth="1"/>
    <col min="5641" max="5641" width="9" style="95"/>
    <col min="5642" max="5642" width="2.375" style="95" customWidth="1"/>
    <col min="5643" max="5643" width="16.875" style="95" customWidth="1"/>
    <col min="5644" max="5644" width="15.875" style="95" customWidth="1"/>
    <col min="5645" max="5648" width="17.625" style="95" customWidth="1"/>
    <col min="5649" max="5650" width="14.625" style="95" customWidth="1"/>
    <col min="5651" max="5888" width="9" style="95"/>
    <col min="5889" max="5889" width="16.875" style="95" customWidth="1"/>
    <col min="5890" max="5890" width="15.875" style="95" customWidth="1"/>
    <col min="5891" max="5894" width="17.625" style="95" customWidth="1"/>
    <col min="5895" max="5896" width="14.625" style="95" customWidth="1"/>
    <col min="5897" max="5897" width="9" style="95"/>
    <col min="5898" max="5898" width="2.375" style="95" customWidth="1"/>
    <col min="5899" max="5899" width="16.875" style="95" customWidth="1"/>
    <col min="5900" max="5900" width="15.875" style="95" customWidth="1"/>
    <col min="5901" max="5904" width="17.625" style="95" customWidth="1"/>
    <col min="5905" max="5906" width="14.625" style="95" customWidth="1"/>
    <col min="5907" max="6144" width="9" style="95"/>
    <col min="6145" max="6145" width="16.875" style="95" customWidth="1"/>
    <col min="6146" max="6146" width="15.875" style="95" customWidth="1"/>
    <col min="6147" max="6150" width="17.625" style="95" customWidth="1"/>
    <col min="6151" max="6152" width="14.625" style="95" customWidth="1"/>
    <col min="6153" max="6153" width="9" style="95"/>
    <col min="6154" max="6154" width="2.375" style="95" customWidth="1"/>
    <col min="6155" max="6155" width="16.875" style="95" customWidth="1"/>
    <col min="6156" max="6156" width="15.875" style="95" customWidth="1"/>
    <col min="6157" max="6160" width="17.625" style="95" customWidth="1"/>
    <col min="6161" max="6162" width="14.625" style="95" customWidth="1"/>
    <col min="6163" max="6400" width="9" style="95"/>
    <col min="6401" max="6401" width="16.875" style="95" customWidth="1"/>
    <col min="6402" max="6402" width="15.875" style="95" customWidth="1"/>
    <col min="6403" max="6406" width="17.625" style="95" customWidth="1"/>
    <col min="6407" max="6408" width="14.625" style="95" customWidth="1"/>
    <col min="6409" max="6409" width="9" style="95"/>
    <col min="6410" max="6410" width="2.375" style="95" customWidth="1"/>
    <col min="6411" max="6411" width="16.875" style="95" customWidth="1"/>
    <col min="6412" max="6412" width="15.875" style="95" customWidth="1"/>
    <col min="6413" max="6416" width="17.625" style="95" customWidth="1"/>
    <col min="6417" max="6418" width="14.625" style="95" customWidth="1"/>
    <col min="6419" max="6656" width="9" style="95"/>
    <col min="6657" max="6657" width="16.875" style="95" customWidth="1"/>
    <col min="6658" max="6658" width="15.875" style="95" customWidth="1"/>
    <col min="6659" max="6662" width="17.625" style="95" customWidth="1"/>
    <col min="6663" max="6664" width="14.625" style="95" customWidth="1"/>
    <col min="6665" max="6665" width="9" style="95"/>
    <col min="6666" max="6666" width="2.375" style="95" customWidth="1"/>
    <col min="6667" max="6667" width="16.875" style="95" customWidth="1"/>
    <col min="6668" max="6668" width="15.875" style="95" customWidth="1"/>
    <col min="6669" max="6672" width="17.625" style="95" customWidth="1"/>
    <col min="6673" max="6674" width="14.625" style="95" customWidth="1"/>
    <col min="6675" max="6912" width="9" style="95"/>
    <col min="6913" max="6913" width="16.875" style="95" customWidth="1"/>
    <col min="6914" max="6914" width="15.875" style="95" customWidth="1"/>
    <col min="6915" max="6918" width="17.625" style="95" customWidth="1"/>
    <col min="6919" max="6920" width="14.625" style="95" customWidth="1"/>
    <col min="6921" max="6921" width="9" style="95"/>
    <col min="6922" max="6922" width="2.375" style="95" customWidth="1"/>
    <col min="6923" max="6923" width="16.875" style="95" customWidth="1"/>
    <col min="6924" max="6924" width="15.875" style="95" customWidth="1"/>
    <col min="6925" max="6928" width="17.625" style="95" customWidth="1"/>
    <col min="6929" max="6930" width="14.625" style="95" customWidth="1"/>
    <col min="6931" max="7168" width="9" style="95"/>
    <col min="7169" max="7169" width="16.875" style="95" customWidth="1"/>
    <col min="7170" max="7170" width="15.875" style="95" customWidth="1"/>
    <col min="7171" max="7174" width="17.625" style="95" customWidth="1"/>
    <col min="7175" max="7176" width="14.625" style="95" customWidth="1"/>
    <col min="7177" max="7177" width="9" style="95"/>
    <col min="7178" max="7178" width="2.375" style="95" customWidth="1"/>
    <col min="7179" max="7179" width="16.875" style="95" customWidth="1"/>
    <col min="7180" max="7180" width="15.875" style="95" customWidth="1"/>
    <col min="7181" max="7184" width="17.625" style="95" customWidth="1"/>
    <col min="7185" max="7186" width="14.625" style="95" customWidth="1"/>
    <col min="7187" max="7424" width="9" style="95"/>
    <col min="7425" max="7425" width="16.875" style="95" customWidth="1"/>
    <col min="7426" max="7426" width="15.875" style="95" customWidth="1"/>
    <col min="7427" max="7430" width="17.625" style="95" customWidth="1"/>
    <col min="7431" max="7432" width="14.625" style="95" customWidth="1"/>
    <col min="7433" max="7433" width="9" style="95"/>
    <col min="7434" max="7434" width="2.375" style="95" customWidth="1"/>
    <col min="7435" max="7435" width="16.875" style="95" customWidth="1"/>
    <col min="7436" max="7436" width="15.875" style="95" customWidth="1"/>
    <col min="7437" max="7440" width="17.625" style="95" customWidth="1"/>
    <col min="7441" max="7442" width="14.625" style="95" customWidth="1"/>
    <col min="7443" max="7680" width="9" style="95"/>
    <col min="7681" max="7681" width="16.875" style="95" customWidth="1"/>
    <col min="7682" max="7682" width="15.875" style="95" customWidth="1"/>
    <col min="7683" max="7686" width="17.625" style="95" customWidth="1"/>
    <col min="7687" max="7688" width="14.625" style="95" customWidth="1"/>
    <col min="7689" max="7689" width="9" style="95"/>
    <col min="7690" max="7690" width="2.375" style="95" customWidth="1"/>
    <col min="7691" max="7691" width="16.875" style="95" customWidth="1"/>
    <col min="7692" max="7692" width="15.875" style="95" customWidth="1"/>
    <col min="7693" max="7696" width="17.625" style="95" customWidth="1"/>
    <col min="7697" max="7698" width="14.625" style="95" customWidth="1"/>
    <col min="7699" max="7936" width="9" style="95"/>
    <col min="7937" max="7937" width="16.875" style="95" customWidth="1"/>
    <col min="7938" max="7938" width="15.875" style="95" customWidth="1"/>
    <col min="7939" max="7942" width="17.625" style="95" customWidth="1"/>
    <col min="7943" max="7944" width="14.625" style="95" customWidth="1"/>
    <col min="7945" max="7945" width="9" style="95"/>
    <col min="7946" max="7946" width="2.375" style="95" customWidth="1"/>
    <col min="7947" max="7947" width="16.875" style="95" customWidth="1"/>
    <col min="7948" max="7948" width="15.875" style="95" customWidth="1"/>
    <col min="7949" max="7952" width="17.625" style="95" customWidth="1"/>
    <col min="7953" max="7954" width="14.625" style="95" customWidth="1"/>
    <col min="7955" max="8192" width="9" style="95"/>
    <col min="8193" max="8193" width="16.875" style="95" customWidth="1"/>
    <col min="8194" max="8194" width="15.875" style="95" customWidth="1"/>
    <col min="8195" max="8198" width="17.625" style="95" customWidth="1"/>
    <col min="8199" max="8200" width="14.625" style="95" customWidth="1"/>
    <col min="8201" max="8201" width="9" style="95"/>
    <col min="8202" max="8202" width="2.375" style="95" customWidth="1"/>
    <col min="8203" max="8203" width="16.875" style="95" customWidth="1"/>
    <col min="8204" max="8204" width="15.875" style="95" customWidth="1"/>
    <col min="8205" max="8208" width="17.625" style="95" customWidth="1"/>
    <col min="8209" max="8210" width="14.625" style="95" customWidth="1"/>
    <col min="8211" max="8448" width="9" style="95"/>
    <col min="8449" max="8449" width="16.875" style="95" customWidth="1"/>
    <col min="8450" max="8450" width="15.875" style="95" customWidth="1"/>
    <col min="8451" max="8454" width="17.625" style="95" customWidth="1"/>
    <col min="8455" max="8456" width="14.625" style="95" customWidth="1"/>
    <col min="8457" max="8457" width="9" style="95"/>
    <col min="8458" max="8458" width="2.375" style="95" customWidth="1"/>
    <col min="8459" max="8459" width="16.875" style="95" customWidth="1"/>
    <col min="8460" max="8460" width="15.875" style="95" customWidth="1"/>
    <col min="8461" max="8464" width="17.625" style="95" customWidth="1"/>
    <col min="8465" max="8466" width="14.625" style="95" customWidth="1"/>
    <col min="8467" max="8704" width="9" style="95"/>
    <col min="8705" max="8705" width="16.875" style="95" customWidth="1"/>
    <col min="8706" max="8706" width="15.875" style="95" customWidth="1"/>
    <col min="8707" max="8710" width="17.625" style="95" customWidth="1"/>
    <col min="8711" max="8712" width="14.625" style="95" customWidth="1"/>
    <col min="8713" max="8713" width="9" style="95"/>
    <col min="8714" max="8714" width="2.375" style="95" customWidth="1"/>
    <col min="8715" max="8715" width="16.875" style="95" customWidth="1"/>
    <col min="8716" max="8716" width="15.875" style="95" customWidth="1"/>
    <col min="8717" max="8720" width="17.625" style="95" customWidth="1"/>
    <col min="8721" max="8722" width="14.625" style="95" customWidth="1"/>
    <col min="8723" max="8960" width="9" style="95"/>
    <col min="8961" max="8961" width="16.875" style="95" customWidth="1"/>
    <col min="8962" max="8962" width="15.875" style="95" customWidth="1"/>
    <col min="8963" max="8966" width="17.625" style="95" customWidth="1"/>
    <col min="8967" max="8968" width="14.625" style="95" customWidth="1"/>
    <col min="8969" max="8969" width="9" style="95"/>
    <col min="8970" max="8970" width="2.375" style="95" customWidth="1"/>
    <col min="8971" max="8971" width="16.875" style="95" customWidth="1"/>
    <col min="8972" max="8972" width="15.875" style="95" customWidth="1"/>
    <col min="8973" max="8976" width="17.625" style="95" customWidth="1"/>
    <col min="8977" max="8978" width="14.625" style="95" customWidth="1"/>
    <col min="8979" max="9216" width="9" style="95"/>
    <col min="9217" max="9217" width="16.875" style="95" customWidth="1"/>
    <col min="9218" max="9218" width="15.875" style="95" customWidth="1"/>
    <col min="9219" max="9222" width="17.625" style="95" customWidth="1"/>
    <col min="9223" max="9224" width="14.625" style="95" customWidth="1"/>
    <col min="9225" max="9225" width="9" style="95"/>
    <col min="9226" max="9226" width="2.375" style="95" customWidth="1"/>
    <col min="9227" max="9227" width="16.875" style="95" customWidth="1"/>
    <col min="9228" max="9228" width="15.875" style="95" customWidth="1"/>
    <col min="9229" max="9232" width="17.625" style="95" customWidth="1"/>
    <col min="9233" max="9234" width="14.625" style="95" customWidth="1"/>
    <col min="9235" max="9472" width="9" style="95"/>
    <col min="9473" max="9473" width="16.875" style="95" customWidth="1"/>
    <col min="9474" max="9474" width="15.875" style="95" customWidth="1"/>
    <col min="9475" max="9478" width="17.625" style="95" customWidth="1"/>
    <col min="9479" max="9480" width="14.625" style="95" customWidth="1"/>
    <col min="9481" max="9481" width="9" style="95"/>
    <col min="9482" max="9482" width="2.375" style="95" customWidth="1"/>
    <col min="9483" max="9483" width="16.875" style="95" customWidth="1"/>
    <col min="9484" max="9484" width="15.875" style="95" customWidth="1"/>
    <col min="9485" max="9488" width="17.625" style="95" customWidth="1"/>
    <col min="9489" max="9490" width="14.625" style="95" customWidth="1"/>
    <col min="9491" max="9728" width="9" style="95"/>
    <col min="9729" max="9729" width="16.875" style="95" customWidth="1"/>
    <col min="9730" max="9730" width="15.875" style="95" customWidth="1"/>
    <col min="9731" max="9734" width="17.625" style="95" customWidth="1"/>
    <col min="9735" max="9736" width="14.625" style="95" customWidth="1"/>
    <col min="9737" max="9737" width="9" style="95"/>
    <col min="9738" max="9738" width="2.375" style="95" customWidth="1"/>
    <col min="9739" max="9739" width="16.875" style="95" customWidth="1"/>
    <col min="9740" max="9740" width="15.875" style="95" customWidth="1"/>
    <col min="9741" max="9744" width="17.625" style="95" customWidth="1"/>
    <col min="9745" max="9746" width="14.625" style="95" customWidth="1"/>
    <col min="9747" max="9984" width="9" style="95"/>
    <col min="9985" max="9985" width="16.875" style="95" customWidth="1"/>
    <col min="9986" max="9986" width="15.875" style="95" customWidth="1"/>
    <col min="9987" max="9990" width="17.625" style="95" customWidth="1"/>
    <col min="9991" max="9992" width="14.625" style="95" customWidth="1"/>
    <col min="9993" max="9993" width="9" style="95"/>
    <col min="9994" max="9994" width="2.375" style="95" customWidth="1"/>
    <col min="9995" max="9995" width="16.875" style="95" customWidth="1"/>
    <col min="9996" max="9996" width="15.875" style="95" customWidth="1"/>
    <col min="9997" max="10000" width="17.625" style="95" customWidth="1"/>
    <col min="10001" max="10002" width="14.625" style="95" customWidth="1"/>
    <col min="10003" max="10240" width="9" style="95"/>
    <col min="10241" max="10241" width="16.875" style="95" customWidth="1"/>
    <col min="10242" max="10242" width="15.875" style="95" customWidth="1"/>
    <col min="10243" max="10246" width="17.625" style="95" customWidth="1"/>
    <col min="10247" max="10248" width="14.625" style="95" customWidth="1"/>
    <col min="10249" max="10249" width="9" style="95"/>
    <col min="10250" max="10250" width="2.375" style="95" customWidth="1"/>
    <col min="10251" max="10251" width="16.875" style="95" customWidth="1"/>
    <col min="10252" max="10252" width="15.875" style="95" customWidth="1"/>
    <col min="10253" max="10256" width="17.625" style="95" customWidth="1"/>
    <col min="10257" max="10258" width="14.625" style="95" customWidth="1"/>
    <col min="10259" max="10496" width="9" style="95"/>
    <col min="10497" max="10497" width="16.875" style="95" customWidth="1"/>
    <col min="10498" max="10498" width="15.875" style="95" customWidth="1"/>
    <col min="10499" max="10502" width="17.625" style="95" customWidth="1"/>
    <col min="10503" max="10504" width="14.625" style="95" customWidth="1"/>
    <col min="10505" max="10505" width="9" style="95"/>
    <col min="10506" max="10506" width="2.375" style="95" customWidth="1"/>
    <col min="10507" max="10507" width="16.875" style="95" customWidth="1"/>
    <col min="10508" max="10508" width="15.875" style="95" customWidth="1"/>
    <col min="10509" max="10512" width="17.625" style="95" customWidth="1"/>
    <col min="10513" max="10514" width="14.625" style="95" customWidth="1"/>
    <col min="10515" max="10752" width="9" style="95"/>
    <col min="10753" max="10753" width="16.875" style="95" customWidth="1"/>
    <col min="10754" max="10754" width="15.875" style="95" customWidth="1"/>
    <col min="10755" max="10758" width="17.625" style="95" customWidth="1"/>
    <col min="10759" max="10760" width="14.625" style="95" customWidth="1"/>
    <col min="10761" max="10761" width="9" style="95"/>
    <col min="10762" max="10762" width="2.375" style="95" customWidth="1"/>
    <col min="10763" max="10763" width="16.875" style="95" customWidth="1"/>
    <col min="10764" max="10764" width="15.875" style="95" customWidth="1"/>
    <col min="10765" max="10768" width="17.625" style="95" customWidth="1"/>
    <col min="10769" max="10770" width="14.625" style="95" customWidth="1"/>
    <col min="10771" max="11008" width="9" style="95"/>
    <col min="11009" max="11009" width="16.875" style="95" customWidth="1"/>
    <col min="11010" max="11010" width="15.875" style="95" customWidth="1"/>
    <col min="11011" max="11014" width="17.625" style="95" customWidth="1"/>
    <col min="11015" max="11016" width="14.625" style="95" customWidth="1"/>
    <col min="11017" max="11017" width="9" style="95"/>
    <col min="11018" max="11018" width="2.375" style="95" customWidth="1"/>
    <col min="11019" max="11019" width="16.875" style="95" customWidth="1"/>
    <col min="11020" max="11020" width="15.875" style="95" customWidth="1"/>
    <col min="11021" max="11024" width="17.625" style="95" customWidth="1"/>
    <col min="11025" max="11026" width="14.625" style="95" customWidth="1"/>
    <col min="11027" max="11264" width="9" style="95"/>
    <col min="11265" max="11265" width="16.875" style="95" customWidth="1"/>
    <col min="11266" max="11266" width="15.875" style="95" customWidth="1"/>
    <col min="11267" max="11270" width="17.625" style="95" customWidth="1"/>
    <col min="11271" max="11272" width="14.625" style="95" customWidth="1"/>
    <col min="11273" max="11273" width="9" style="95"/>
    <col min="11274" max="11274" width="2.375" style="95" customWidth="1"/>
    <col min="11275" max="11275" width="16.875" style="95" customWidth="1"/>
    <col min="11276" max="11276" width="15.875" style="95" customWidth="1"/>
    <col min="11277" max="11280" width="17.625" style="95" customWidth="1"/>
    <col min="11281" max="11282" width="14.625" style="95" customWidth="1"/>
    <col min="11283" max="11520" width="9" style="95"/>
    <col min="11521" max="11521" width="16.875" style="95" customWidth="1"/>
    <col min="11522" max="11522" width="15.875" style="95" customWidth="1"/>
    <col min="11523" max="11526" width="17.625" style="95" customWidth="1"/>
    <col min="11527" max="11528" width="14.625" style="95" customWidth="1"/>
    <col min="11529" max="11529" width="9" style="95"/>
    <col min="11530" max="11530" width="2.375" style="95" customWidth="1"/>
    <col min="11531" max="11531" width="16.875" style="95" customWidth="1"/>
    <col min="11532" max="11532" width="15.875" style="95" customWidth="1"/>
    <col min="11533" max="11536" width="17.625" style="95" customWidth="1"/>
    <col min="11537" max="11538" width="14.625" style="95" customWidth="1"/>
    <col min="11539" max="11776" width="9" style="95"/>
    <col min="11777" max="11777" width="16.875" style="95" customWidth="1"/>
    <col min="11778" max="11778" width="15.875" style="95" customWidth="1"/>
    <col min="11779" max="11782" width="17.625" style="95" customWidth="1"/>
    <col min="11783" max="11784" width="14.625" style="95" customWidth="1"/>
    <col min="11785" max="11785" width="9" style="95"/>
    <col min="11786" max="11786" width="2.375" style="95" customWidth="1"/>
    <col min="11787" max="11787" width="16.875" style="95" customWidth="1"/>
    <col min="11788" max="11788" width="15.875" style="95" customWidth="1"/>
    <col min="11789" max="11792" width="17.625" style="95" customWidth="1"/>
    <col min="11793" max="11794" width="14.625" style="95" customWidth="1"/>
    <col min="11795" max="12032" width="9" style="95"/>
    <col min="12033" max="12033" width="16.875" style="95" customWidth="1"/>
    <col min="12034" max="12034" width="15.875" style="95" customWidth="1"/>
    <col min="12035" max="12038" width="17.625" style="95" customWidth="1"/>
    <col min="12039" max="12040" width="14.625" style="95" customWidth="1"/>
    <col min="12041" max="12041" width="9" style="95"/>
    <col min="12042" max="12042" width="2.375" style="95" customWidth="1"/>
    <col min="12043" max="12043" width="16.875" style="95" customWidth="1"/>
    <col min="12044" max="12044" width="15.875" style="95" customWidth="1"/>
    <col min="12045" max="12048" width="17.625" style="95" customWidth="1"/>
    <col min="12049" max="12050" width="14.625" style="95" customWidth="1"/>
    <col min="12051" max="12288" width="9" style="95"/>
    <col min="12289" max="12289" width="16.875" style="95" customWidth="1"/>
    <col min="12290" max="12290" width="15.875" style="95" customWidth="1"/>
    <col min="12291" max="12294" width="17.625" style="95" customWidth="1"/>
    <col min="12295" max="12296" width="14.625" style="95" customWidth="1"/>
    <col min="12297" max="12297" width="9" style="95"/>
    <col min="12298" max="12298" width="2.375" style="95" customWidth="1"/>
    <col min="12299" max="12299" width="16.875" style="95" customWidth="1"/>
    <col min="12300" max="12300" width="15.875" style="95" customWidth="1"/>
    <col min="12301" max="12304" width="17.625" style="95" customWidth="1"/>
    <col min="12305" max="12306" width="14.625" style="95" customWidth="1"/>
    <col min="12307" max="12544" width="9" style="95"/>
    <col min="12545" max="12545" width="16.875" style="95" customWidth="1"/>
    <col min="12546" max="12546" width="15.875" style="95" customWidth="1"/>
    <col min="12547" max="12550" width="17.625" style="95" customWidth="1"/>
    <col min="12551" max="12552" width="14.625" style="95" customWidth="1"/>
    <col min="12553" max="12553" width="9" style="95"/>
    <col min="12554" max="12554" width="2.375" style="95" customWidth="1"/>
    <col min="12555" max="12555" width="16.875" style="95" customWidth="1"/>
    <col min="12556" max="12556" width="15.875" style="95" customWidth="1"/>
    <col min="12557" max="12560" width="17.625" style="95" customWidth="1"/>
    <col min="12561" max="12562" width="14.625" style="95" customWidth="1"/>
    <col min="12563" max="12800" width="9" style="95"/>
    <col min="12801" max="12801" width="16.875" style="95" customWidth="1"/>
    <col min="12802" max="12802" width="15.875" style="95" customWidth="1"/>
    <col min="12803" max="12806" width="17.625" style="95" customWidth="1"/>
    <col min="12807" max="12808" width="14.625" style="95" customWidth="1"/>
    <col min="12809" max="12809" width="9" style="95"/>
    <col min="12810" max="12810" width="2.375" style="95" customWidth="1"/>
    <col min="12811" max="12811" width="16.875" style="95" customWidth="1"/>
    <col min="12812" max="12812" width="15.875" style="95" customWidth="1"/>
    <col min="12813" max="12816" width="17.625" style="95" customWidth="1"/>
    <col min="12817" max="12818" width="14.625" style="95" customWidth="1"/>
    <col min="12819" max="13056" width="9" style="95"/>
    <col min="13057" max="13057" width="16.875" style="95" customWidth="1"/>
    <col min="13058" max="13058" width="15.875" style="95" customWidth="1"/>
    <col min="13059" max="13062" width="17.625" style="95" customWidth="1"/>
    <col min="13063" max="13064" width="14.625" style="95" customWidth="1"/>
    <col min="13065" max="13065" width="9" style="95"/>
    <col min="13066" max="13066" width="2.375" style="95" customWidth="1"/>
    <col min="13067" max="13067" width="16.875" style="95" customWidth="1"/>
    <col min="13068" max="13068" width="15.875" style="95" customWidth="1"/>
    <col min="13069" max="13072" width="17.625" style="95" customWidth="1"/>
    <col min="13073" max="13074" width="14.625" style="95" customWidth="1"/>
    <col min="13075" max="13312" width="9" style="95"/>
    <col min="13313" max="13313" width="16.875" style="95" customWidth="1"/>
    <col min="13314" max="13314" width="15.875" style="95" customWidth="1"/>
    <col min="13315" max="13318" width="17.625" style="95" customWidth="1"/>
    <col min="13319" max="13320" width="14.625" style="95" customWidth="1"/>
    <col min="13321" max="13321" width="9" style="95"/>
    <col min="13322" max="13322" width="2.375" style="95" customWidth="1"/>
    <col min="13323" max="13323" width="16.875" style="95" customWidth="1"/>
    <col min="13324" max="13324" width="15.875" style="95" customWidth="1"/>
    <col min="13325" max="13328" width="17.625" style="95" customWidth="1"/>
    <col min="13329" max="13330" width="14.625" style="95" customWidth="1"/>
    <col min="13331" max="13568" width="9" style="95"/>
    <col min="13569" max="13569" width="16.875" style="95" customWidth="1"/>
    <col min="13570" max="13570" width="15.875" style="95" customWidth="1"/>
    <col min="13571" max="13574" width="17.625" style="95" customWidth="1"/>
    <col min="13575" max="13576" width="14.625" style="95" customWidth="1"/>
    <col min="13577" max="13577" width="9" style="95"/>
    <col min="13578" max="13578" width="2.375" style="95" customWidth="1"/>
    <col min="13579" max="13579" width="16.875" style="95" customWidth="1"/>
    <col min="13580" max="13580" width="15.875" style="95" customWidth="1"/>
    <col min="13581" max="13584" width="17.625" style="95" customWidth="1"/>
    <col min="13585" max="13586" width="14.625" style="95" customWidth="1"/>
    <col min="13587" max="13824" width="9" style="95"/>
    <col min="13825" max="13825" width="16.875" style="95" customWidth="1"/>
    <col min="13826" max="13826" width="15.875" style="95" customWidth="1"/>
    <col min="13827" max="13830" width="17.625" style="95" customWidth="1"/>
    <col min="13831" max="13832" width="14.625" style="95" customWidth="1"/>
    <col min="13833" max="13833" width="9" style="95"/>
    <col min="13834" max="13834" width="2.375" style="95" customWidth="1"/>
    <col min="13835" max="13835" width="16.875" style="95" customWidth="1"/>
    <col min="13836" max="13836" width="15.875" style="95" customWidth="1"/>
    <col min="13837" max="13840" width="17.625" style="95" customWidth="1"/>
    <col min="13841" max="13842" width="14.625" style="95" customWidth="1"/>
    <col min="13843" max="14080" width="9" style="95"/>
    <col min="14081" max="14081" width="16.875" style="95" customWidth="1"/>
    <col min="14082" max="14082" width="15.875" style="95" customWidth="1"/>
    <col min="14083" max="14086" width="17.625" style="95" customWidth="1"/>
    <col min="14087" max="14088" width="14.625" style="95" customWidth="1"/>
    <col min="14089" max="14089" width="9" style="95"/>
    <col min="14090" max="14090" width="2.375" style="95" customWidth="1"/>
    <col min="14091" max="14091" width="16.875" style="95" customWidth="1"/>
    <col min="14092" max="14092" width="15.875" style="95" customWidth="1"/>
    <col min="14093" max="14096" width="17.625" style="95" customWidth="1"/>
    <col min="14097" max="14098" width="14.625" style="95" customWidth="1"/>
    <col min="14099" max="14336" width="9" style="95"/>
    <col min="14337" max="14337" width="16.875" style="95" customWidth="1"/>
    <col min="14338" max="14338" width="15.875" style="95" customWidth="1"/>
    <col min="14339" max="14342" width="17.625" style="95" customWidth="1"/>
    <col min="14343" max="14344" width="14.625" style="95" customWidth="1"/>
    <col min="14345" max="14345" width="9" style="95"/>
    <col min="14346" max="14346" width="2.375" style="95" customWidth="1"/>
    <col min="14347" max="14347" width="16.875" style="95" customWidth="1"/>
    <col min="14348" max="14348" width="15.875" style="95" customWidth="1"/>
    <col min="14349" max="14352" width="17.625" style="95" customWidth="1"/>
    <col min="14353" max="14354" width="14.625" style="95" customWidth="1"/>
    <col min="14355" max="14592" width="9" style="95"/>
    <col min="14593" max="14593" width="16.875" style="95" customWidth="1"/>
    <col min="14594" max="14594" width="15.875" style="95" customWidth="1"/>
    <col min="14595" max="14598" width="17.625" style="95" customWidth="1"/>
    <col min="14599" max="14600" width="14.625" style="95" customWidth="1"/>
    <col min="14601" max="14601" width="9" style="95"/>
    <col min="14602" max="14602" width="2.375" style="95" customWidth="1"/>
    <col min="14603" max="14603" width="16.875" style="95" customWidth="1"/>
    <col min="14604" max="14604" width="15.875" style="95" customWidth="1"/>
    <col min="14605" max="14608" width="17.625" style="95" customWidth="1"/>
    <col min="14609" max="14610" width="14.625" style="95" customWidth="1"/>
    <col min="14611" max="14848" width="9" style="95"/>
    <col min="14849" max="14849" width="16.875" style="95" customWidth="1"/>
    <col min="14850" max="14850" width="15.875" style="95" customWidth="1"/>
    <col min="14851" max="14854" width="17.625" style="95" customWidth="1"/>
    <col min="14855" max="14856" width="14.625" style="95" customWidth="1"/>
    <col min="14857" max="14857" width="9" style="95"/>
    <col min="14858" max="14858" width="2.375" style="95" customWidth="1"/>
    <col min="14859" max="14859" width="16.875" style="95" customWidth="1"/>
    <col min="14860" max="14860" width="15.875" style="95" customWidth="1"/>
    <col min="14861" max="14864" width="17.625" style="95" customWidth="1"/>
    <col min="14865" max="14866" width="14.625" style="95" customWidth="1"/>
    <col min="14867" max="15104" width="9" style="95"/>
    <col min="15105" max="15105" width="16.875" style="95" customWidth="1"/>
    <col min="15106" max="15106" width="15.875" style="95" customWidth="1"/>
    <col min="15107" max="15110" width="17.625" style="95" customWidth="1"/>
    <col min="15111" max="15112" width="14.625" style="95" customWidth="1"/>
    <col min="15113" max="15113" width="9" style="95"/>
    <col min="15114" max="15114" width="2.375" style="95" customWidth="1"/>
    <col min="15115" max="15115" width="16.875" style="95" customWidth="1"/>
    <col min="15116" max="15116" width="15.875" style="95" customWidth="1"/>
    <col min="15117" max="15120" width="17.625" style="95" customWidth="1"/>
    <col min="15121" max="15122" width="14.625" style="95" customWidth="1"/>
    <col min="15123" max="15360" width="9" style="95"/>
    <col min="15361" max="15361" width="16.875" style="95" customWidth="1"/>
    <col min="15362" max="15362" width="15.875" style="95" customWidth="1"/>
    <col min="15363" max="15366" width="17.625" style="95" customWidth="1"/>
    <col min="15367" max="15368" width="14.625" style="95" customWidth="1"/>
    <col min="15369" max="15369" width="9" style="95"/>
    <col min="15370" max="15370" width="2.375" style="95" customWidth="1"/>
    <col min="15371" max="15371" width="16.875" style="95" customWidth="1"/>
    <col min="15372" max="15372" width="15.875" style="95" customWidth="1"/>
    <col min="15373" max="15376" width="17.625" style="95" customWidth="1"/>
    <col min="15377" max="15378" width="14.625" style="95" customWidth="1"/>
    <col min="15379" max="15616" width="9" style="95"/>
    <col min="15617" max="15617" width="16.875" style="95" customWidth="1"/>
    <col min="15618" max="15618" width="15.875" style="95" customWidth="1"/>
    <col min="15619" max="15622" width="17.625" style="95" customWidth="1"/>
    <col min="15623" max="15624" width="14.625" style="95" customWidth="1"/>
    <col min="15625" max="15625" width="9" style="95"/>
    <col min="15626" max="15626" width="2.375" style="95" customWidth="1"/>
    <col min="15627" max="15627" width="16.875" style="95" customWidth="1"/>
    <col min="15628" max="15628" width="15.875" style="95" customWidth="1"/>
    <col min="15629" max="15632" width="17.625" style="95" customWidth="1"/>
    <col min="15633" max="15634" width="14.625" style="95" customWidth="1"/>
    <col min="15635" max="15872" width="9" style="95"/>
    <col min="15873" max="15873" width="16.875" style="95" customWidth="1"/>
    <col min="15874" max="15874" width="15.875" style="95" customWidth="1"/>
    <col min="15875" max="15878" width="17.625" style="95" customWidth="1"/>
    <col min="15879" max="15880" width="14.625" style="95" customWidth="1"/>
    <col min="15881" max="15881" width="9" style="95"/>
    <col min="15882" max="15882" width="2.375" style="95" customWidth="1"/>
    <col min="15883" max="15883" width="16.875" style="95" customWidth="1"/>
    <col min="15884" max="15884" width="15.875" style="95" customWidth="1"/>
    <col min="15885" max="15888" width="17.625" style="95" customWidth="1"/>
    <col min="15889" max="15890" width="14.625" style="95" customWidth="1"/>
    <col min="15891" max="16128" width="9" style="95"/>
    <col min="16129" max="16129" width="16.875" style="95" customWidth="1"/>
    <col min="16130" max="16130" width="15.875" style="95" customWidth="1"/>
    <col min="16131" max="16134" width="17.625" style="95" customWidth="1"/>
    <col min="16135" max="16136" width="14.625" style="95" customWidth="1"/>
    <col min="16137" max="16137" width="9" style="95"/>
    <col min="16138" max="16138" width="2.375" style="95" customWidth="1"/>
    <col min="16139" max="16139" width="16.875" style="95" customWidth="1"/>
    <col min="16140" max="16140" width="15.875" style="95" customWidth="1"/>
    <col min="16141" max="16144" width="17.625" style="95" customWidth="1"/>
    <col min="16145" max="16146" width="14.625" style="95" customWidth="1"/>
    <col min="16147" max="16384" width="9" style="95"/>
  </cols>
  <sheetData>
    <row r="1" spans="1:19" ht="70.5" customHeight="1">
      <c r="A1" s="399" t="s">
        <v>343</v>
      </c>
      <c r="B1" s="400"/>
      <c r="C1" s="93" t="str">
        <f>A2</f>
        <v>緑クラブ</v>
      </c>
      <c r="D1" s="93" t="str">
        <f>A8</f>
        <v>ボンボヌールBC</v>
      </c>
      <c r="E1" s="93" t="str">
        <f>A14</f>
        <v>Shake</v>
      </c>
      <c r="F1" s="93" t="str">
        <f>A20</f>
        <v>CLUB　K2</v>
      </c>
      <c r="G1" s="401" t="s">
        <v>46</v>
      </c>
      <c r="H1" s="402"/>
      <c r="I1" s="94" t="s">
        <v>47</v>
      </c>
      <c r="K1" s="399" t="s">
        <v>344</v>
      </c>
      <c r="L1" s="400"/>
      <c r="M1" s="93" t="str">
        <f>K2</f>
        <v>HOT SHOT</v>
      </c>
      <c r="N1" s="93" t="str">
        <f>K8</f>
        <v>オールドラック</v>
      </c>
      <c r="O1" s="93" t="str">
        <f>K14</f>
        <v>三春台クラブ</v>
      </c>
      <c r="P1" s="93" t="str">
        <f>K20</f>
        <v>FLYING PENGUINS</v>
      </c>
      <c r="Q1" s="401" t="s">
        <v>46</v>
      </c>
      <c r="R1" s="402"/>
      <c r="S1" s="94" t="s">
        <v>47</v>
      </c>
    </row>
    <row r="2" spans="1:19" ht="45" customHeight="1">
      <c r="A2" s="403" t="str">
        <f>H28秋順位!F43</f>
        <v>緑クラブ</v>
      </c>
      <c r="B2" s="96" t="s">
        <v>48</v>
      </c>
      <c r="C2" s="97"/>
      <c r="D2" s="98">
        <f>'5部【詳細】'!E56</f>
        <v>1</v>
      </c>
      <c r="E2" s="98">
        <f>'5部【詳細】'!E4</f>
        <v>1</v>
      </c>
      <c r="F2" s="98">
        <f>'5部【詳細】'!E30</f>
        <v>1</v>
      </c>
      <c r="G2" s="99">
        <f>C2+D2+E2+F2</f>
        <v>3</v>
      </c>
      <c r="H2" s="100" t="s">
        <v>49</v>
      </c>
      <c r="I2" s="405">
        <v>1</v>
      </c>
      <c r="K2" s="403" t="str">
        <f>H28秋順位!H43</f>
        <v>HOT SHOT</v>
      </c>
      <c r="L2" s="96" t="s">
        <v>48</v>
      </c>
      <c r="M2" s="97"/>
      <c r="N2" s="98">
        <f>'5部【詳細】'!O56</f>
        <v>0</v>
      </c>
      <c r="O2" s="98">
        <f>'5部【詳細】'!O4</f>
        <v>1</v>
      </c>
      <c r="P2" s="98">
        <f>'5部【詳細】'!O30</f>
        <v>0</v>
      </c>
      <c r="Q2" s="99">
        <f>M2+N2+O2+P2</f>
        <v>1</v>
      </c>
      <c r="R2" s="100" t="s">
        <v>49</v>
      </c>
      <c r="S2" s="405">
        <v>3</v>
      </c>
    </row>
    <row r="3" spans="1:19" ht="45" customHeight="1">
      <c r="A3" s="404"/>
      <c r="B3" s="101" t="s">
        <v>50</v>
      </c>
      <c r="C3" s="102"/>
      <c r="D3" s="103">
        <f>'5部【詳細】'!D78</f>
        <v>5</v>
      </c>
      <c r="E3" s="104">
        <f>'5部【詳細】'!D26</f>
        <v>5</v>
      </c>
      <c r="F3" s="104">
        <f>'5部【詳細】'!D52</f>
        <v>7</v>
      </c>
      <c r="G3" s="105">
        <f>C3+D3+E3+F3</f>
        <v>17</v>
      </c>
      <c r="H3" s="106" t="s">
        <v>51</v>
      </c>
      <c r="I3" s="405"/>
      <c r="K3" s="404"/>
      <c r="L3" s="101" t="s">
        <v>50</v>
      </c>
      <c r="M3" s="102"/>
      <c r="N3" s="104">
        <f>'5部【詳細】'!N78</f>
        <v>3</v>
      </c>
      <c r="O3" s="104">
        <f>'5部【詳細】'!N26</f>
        <v>4</v>
      </c>
      <c r="P3" s="104">
        <f>'5部【詳細】'!N52</f>
        <v>1</v>
      </c>
      <c r="Q3" s="105">
        <f>M3+N3+O3+P3</f>
        <v>8</v>
      </c>
      <c r="R3" s="106" t="s">
        <v>51</v>
      </c>
      <c r="S3" s="405"/>
    </row>
    <row r="4" spans="1:19" ht="24.95" customHeight="1">
      <c r="A4" s="404"/>
      <c r="B4" s="107" t="s">
        <v>52</v>
      </c>
      <c r="C4" s="108"/>
      <c r="D4" s="109">
        <f>'5部【詳細】'!D79</f>
        <v>10</v>
      </c>
      <c r="E4" s="109">
        <f>'5部【詳細】'!D27</f>
        <v>11</v>
      </c>
      <c r="F4" s="109">
        <f>'5部【詳細】'!D53</f>
        <v>14</v>
      </c>
      <c r="G4" s="406">
        <f>C4+D4+E4+F4-C5-D5-E5-F5</f>
        <v>25</v>
      </c>
      <c r="H4" s="408" t="s">
        <v>53</v>
      </c>
      <c r="I4" s="405"/>
      <c r="K4" s="404"/>
      <c r="L4" s="107" t="s">
        <v>52</v>
      </c>
      <c r="M4" s="108"/>
      <c r="N4" s="109">
        <f>'5部【詳細】'!N79</f>
        <v>10</v>
      </c>
      <c r="O4" s="109">
        <f>'5部【詳細】'!N27</f>
        <v>9</v>
      </c>
      <c r="P4" s="109">
        <f>'5部【詳細】'!N53</f>
        <v>5</v>
      </c>
      <c r="Q4" s="406">
        <f>M4+N4+O4+P4-M5-N5-O5-P5</f>
        <v>-5</v>
      </c>
      <c r="R4" s="408" t="s">
        <v>53</v>
      </c>
      <c r="S4" s="405"/>
    </row>
    <row r="5" spans="1:19" ht="24.95" customHeight="1">
      <c r="A5" s="404"/>
      <c r="B5" s="107" t="s">
        <v>54</v>
      </c>
      <c r="C5" s="108"/>
      <c r="D5" s="109">
        <f>'5部【詳細】'!H79</f>
        <v>5</v>
      </c>
      <c r="E5" s="109">
        <f>'5部【詳細】'!H27</f>
        <v>4</v>
      </c>
      <c r="F5" s="109">
        <f>'5部【詳細】'!H53</f>
        <v>1</v>
      </c>
      <c r="G5" s="407"/>
      <c r="H5" s="409"/>
      <c r="I5" s="405"/>
      <c r="K5" s="404"/>
      <c r="L5" s="107" t="s">
        <v>54</v>
      </c>
      <c r="M5" s="108"/>
      <c r="N5" s="109">
        <f>'5部【詳細】'!R79</f>
        <v>10</v>
      </c>
      <c r="O5" s="109">
        <f>'5部【詳細】'!R27</f>
        <v>6</v>
      </c>
      <c r="P5" s="109">
        <f>'5部【詳細】'!R53</f>
        <v>13</v>
      </c>
      <c r="Q5" s="407"/>
      <c r="R5" s="409"/>
      <c r="S5" s="405"/>
    </row>
    <row r="6" spans="1:19" ht="24.95" customHeight="1">
      <c r="A6" s="404"/>
      <c r="B6" s="107" t="s">
        <v>55</v>
      </c>
      <c r="C6" s="108"/>
      <c r="D6" s="109">
        <f>'5部【詳細】'!D80</f>
        <v>274</v>
      </c>
      <c r="E6" s="109">
        <f>'5部【詳細】'!D28</f>
        <v>287</v>
      </c>
      <c r="F6" s="109">
        <f>'5部【詳細】'!D54</f>
        <v>318</v>
      </c>
      <c r="G6" s="406">
        <f>C6+D6+E6+F6-C7-D7-E7-F7</f>
        <v>150</v>
      </c>
      <c r="H6" s="411" t="s">
        <v>56</v>
      </c>
      <c r="I6" s="405"/>
      <c r="K6" s="404"/>
      <c r="L6" s="107" t="s">
        <v>55</v>
      </c>
      <c r="M6" s="108"/>
      <c r="N6" s="109">
        <f>'5部【詳細】'!N80</f>
        <v>378</v>
      </c>
      <c r="O6" s="109">
        <f>'5部【詳細】'!N28</f>
        <v>272</v>
      </c>
      <c r="P6" s="109">
        <f>'5部【詳細】'!N54</f>
        <v>310</v>
      </c>
      <c r="Q6" s="406">
        <f>M6+N6+O6+P6-M7-N7-O7-P7</f>
        <v>-17</v>
      </c>
      <c r="R6" s="411" t="s">
        <v>56</v>
      </c>
      <c r="S6" s="405"/>
    </row>
    <row r="7" spans="1:19" ht="24.95" customHeight="1">
      <c r="A7" s="404"/>
      <c r="B7" s="110" t="s">
        <v>57</v>
      </c>
      <c r="C7" s="111"/>
      <c r="D7" s="112">
        <f>'5部【詳細】'!H80</f>
        <v>251</v>
      </c>
      <c r="E7" s="112">
        <f>'5部【詳細】'!H28</f>
        <v>254</v>
      </c>
      <c r="F7" s="112">
        <f>'5部【詳細】'!H54</f>
        <v>224</v>
      </c>
      <c r="G7" s="410"/>
      <c r="H7" s="412"/>
      <c r="I7" s="405"/>
      <c r="K7" s="404"/>
      <c r="L7" s="110" t="s">
        <v>57</v>
      </c>
      <c r="M7" s="111"/>
      <c r="N7" s="112">
        <f>'5部【詳細】'!R80</f>
        <v>373</v>
      </c>
      <c r="O7" s="112">
        <f>'5部【詳細】'!R28</f>
        <v>259</v>
      </c>
      <c r="P7" s="112">
        <f>'5部【詳細】'!R54</f>
        <v>345</v>
      </c>
      <c r="Q7" s="410"/>
      <c r="R7" s="412"/>
      <c r="S7" s="405"/>
    </row>
    <row r="8" spans="1:19" ht="45" customHeight="1">
      <c r="A8" s="403" t="str">
        <f>H28秋順位!F44</f>
        <v>ボンボヌールBC</v>
      </c>
      <c r="B8" s="96" t="s">
        <v>48</v>
      </c>
      <c r="C8" s="98">
        <f>'5部【詳細】'!G56</f>
        <v>0</v>
      </c>
      <c r="D8" s="97"/>
      <c r="E8" s="98">
        <f>'5部【詳細】'!J30</f>
        <v>0</v>
      </c>
      <c r="F8" s="98">
        <f>'5部【詳細】'!J4</f>
        <v>0</v>
      </c>
      <c r="G8" s="113">
        <f>C8+D8+E8+F8</f>
        <v>0</v>
      </c>
      <c r="H8" s="114" t="s">
        <v>49</v>
      </c>
      <c r="I8" s="405">
        <v>4</v>
      </c>
      <c r="K8" s="403" t="str">
        <f>H28秋順位!H44</f>
        <v>オールドラック</v>
      </c>
      <c r="L8" s="96" t="s">
        <v>48</v>
      </c>
      <c r="M8" s="98">
        <f>'5部【詳細】'!Q56</f>
        <v>1</v>
      </c>
      <c r="N8" s="97"/>
      <c r="O8" s="98">
        <f>'5部【詳細】'!T30</f>
        <v>1</v>
      </c>
      <c r="P8" s="98">
        <f>'5部【詳細】'!T4</f>
        <v>1</v>
      </c>
      <c r="Q8" s="113">
        <f>M8+N8+O8+P8</f>
        <v>3</v>
      </c>
      <c r="R8" s="114" t="s">
        <v>49</v>
      </c>
      <c r="S8" s="405">
        <v>1</v>
      </c>
    </row>
    <row r="9" spans="1:19" ht="45" customHeight="1">
      <c r="A9" s="404"/>
      <c r="B9" s="101" t="s">
        <v>50</v>
      </c>
      <c r="C9" s="104">
        <f>'5部【詳細】'!H78</f>
        <v>2</v>
      </c>
      <c r="D9" s="102"/>
      <c r="E9" s="104">
        <f>'5部【詳細】'!I52</f>
        <v>3</v>
      </c>
      <c r="F9" s="104">
        <f>'5部【詳細】'!I26</f>
        <v>3</v>
      </c>
      <c r="G9" s="105">
        <f>C9+D9+E9+F9</f>
        <v>8</v>
      </c>
      <c r="H9" s="115" t="s">
        <v>51</v>
      </c>
      <c r="I9" s="405"/>
      <c r="K9" s="404"/>
      <c r="L9" s="101" t="s">
        <v>50</v>
      </c>
      <c r="M9" s="104">
        <f>'5部【詳細】'!R78</f>
        <v>4</v>
      </c>
      <c r="N9" s="102"/>
      <c r="O9" s="104">
        <f>'5部【詳細】'!S52</f>
        <v>4</v>
      </c>
      <c r="P9" s="104">
        <f>'5部【詳細】'!S26</f>
        <v>4</v>
      </c>
      <c r="Q9" s="105">
        <f>M9+N9+O9+P9</f>
        <v>12</v>
      </c>
      <c r="R9" s="115" t="s">
        <v>51</v>
      </c>
      <c r="S9" s="405"/>
    </row>
    <row r="10" spans="1:19" ht="24.95" customHeight="1">
      <c r="A10" s="404"/>
      <c r="B10" s="107" t="s">
        <v>58</v>
      </c>
      <c r="C10" s="109">
        <f>'5部【詳細】'!H79</f>
        <v>5</v>
      </c>
      <c r="D10" s="108"/>
      <c r="E10" s="109">
        <f>'5部【詳細】'!I53</f>
        <v>6</v>
      </c>
      <c r="F10" s="109">
        <f>'5部【詳細】'!I27</f>
        <v>6</v>
      </c>
      <c r="G10" s="406">
        <f>C10+D10+E10+F10-C11-D11-E11-F11</f>
        <v>-9</v>
      </c>
      <c r="H10" s="411" t="s">
        <v>53</v>
      </c>
      <c r="I10" s="405"/>
      <c r="K10" s="404"/>
      <c r="L10" s="107" t="s">
        <v>58</v>
      </c>
      <c r="M10" s="109">
        <f>'5部【詳細】'!R79</f>
        <v>10</v>
      </c>
      <c r="N10" s="108"/>
      <c r="O10" s="109">
        <f>'5部【詳細】'!S53</f>
        <v>10</v>
      </c>
      <c r="P10" s="109">
        <f>'5部【詳細】'!S27</f>
        <v>8</v>
      </c>
      <c r="Q10" s="406">
        <f>M10+N10+O10+P10-M11-N11-O11-P11</f>
        <v>2</v>
      </c>
      <c r="R10" s="411" t="s">
        <v>53</v>
      </c>
      <c r="S10" s="405"/>
    </row>
    <row r="11" spans="1:19" ht="24.95" customHeight="1">
      <c r="A11" s="404"/>
      <c r="B11" s="107" t="s">
        <v>54</v>
      </c>
      <c r="C11" s="109">
        <f>'5部【詳細】'!D79</f>
        <v>10</v>
      </c>
      <c r="D11" s="108"/>
      <c r="E11" s="109">
        <f>'5部【詳細】'!M53</f>
        <v>8</v>
      </c>
      <c r="F11" s="109">
        <f>'5部【詳細】'!M27</f>
        <v>8</v>
      </c>
      <c r="G11" s="407"/>
      <c r="H11" s="409"/>
      <c r="I11" s="405"/>
      <c r="K11" s="404"/>
      <c r="L11" s="107" t="s">
        <v>54</v>
      </c>
      <c r="M11" s="109">
        <f>'5部【詳細】'!N79</f>
        <v>10</v>
      </c>
      <c r="N11" s="108"/>
      <c r="O11" s="109">
        <f>'5部【詳細】'!W53</f>
        <v>8</v>
      </c>
      <c r="P11" s="109">
        <f>'5部【詳細】'!W27</f>
        <v>8</v>
      </c>
      <c r="Q11" s="407"/>
      <c r="R11" s="409"/>
      <c r="S11" s="405"/>
    </row>
    <row r="12" spans="1:19" ht="24.95" customHeight="1">
      <c r="A12" s="404"/>
      <c r="B12" s="107" t="s">
        <v>59</v>
      </c>
      <c r="C12" s="109">
        <f>'5部【詳細】'!H80</f>
        <v>251</v>
      </c>
      <c r="D12" s="108"/>
      <c r="E12" s="109">
        <f>'5部【詳細】'!I54</f>
        <v>231</v>
      </c>
      <c r="F12" s="109">
        <f>'5部【詳細】'!I28</f>
        <v>232</v>
      </c>
      <c r="G12" s="406">
        <f>C12+D12+E12+F12-C13-D13-E13-F13</f>
        <v>-40</v>
      </c>
      <c r="H12" s="411" t="s">
        <v>56</v>
      </c>
      <c r="I12" s="405"/>
      <c r="K12" s="404"/>
      <c r="L12" s="107" t="s">
        <v>59</v>
      </c>
      <c r="M12" s="109">
        <f>'5部【詳細】'!R80</f>
        <v>373</v>
      </c>
      <c r="N12" s="108"/>
      <c r="O12" s="109">
        <f>'5部【詳細】'!S54</f>
        <v>353</v>
      </c>
      <c r="P12" s="109">
        <f>'5部【詳細】'!S28</f>
        <v>300</v>
      </c>
      <c r="Q12" s="406">
        <f>M12+N12+O12+P12-M13-N13-O13-P13</f>
        <v>21</v>
      </c>
      <c r="R12" s="411" t="s">
        <v>56</v>
      </c>
      <c r="S12" s="405"/>
    </row>
    <row r="13" spans="1:19" ht="24.95" customHeight="1">
      <c r="A13" s="404"/>
      <c r="B13" s="110" t="s">
        <v>57</v>
      </c>
      <c r="C13" s="112">
        <f>'5部【詳細】'!D80</f>
        <v>274</v>
      </c>
      <c r="D13" s="111"/>
      <c r="E13" s="112">
        <f>'5部【詳細】'!M54</f>
        <v>240</v>
      </c>
      <c r="F13" s="112">
        <f>'5部【詳細】'!M28</f>
        <v>240</v>
      </c>
      <c r="G13" s="413"/>
      <c r="H13" s="412"/>
      <c r="I13" s="405"/>
      <c r="K13" s="404"/>
      <c r="L13" s="110" t="s">
        <v>57</v>
      </c>
      <c r="M13" s="112">
        <f>'5部【詳細】'!N80</f>
        <v>378</v>
      </c>
      <c r="N13" s="111"/>
      <c r="O13" s="112">
        <f>'5部【詳細】'!W54</f>
        <v>321</v>
      </c>
      <c r="P13" s="112">
        <f>'5部【詳細】'!W28</f>
        <v>306</v>
      </c>
      <c r="Q13" s="413"/>
      <c r="R13" s="412"/>
      <c r="S13" s="405"/>
    </row>
    <row r="14" spans="1:19" ht="45" customHeight="1">
      <c r="A14" s="403" t="str">
        <f>H28秋順位!F45</f>
        <v>Shake</v>
      </c>
      <c r="B14" s="96" t="s">
        <v>48</v>
      </c>
      <c r="C14" s="98">
        <f>'5部【詳細】'!G4</f>
        <v>0</v>
      </c>
      <c r="D14" s="116">
        <f>'5部【詳細】'!L30</f>
        <v>1</v>
      </c>
      <c r="E14" s="97"/>
      <c r="F14" s="98">
        <f>'5部【詳細】'!J56</f>
        <v>1</v>
      </c>
      <c r="G14" s="117">
        <f>C14+D14+E14+F14</f>
        <v>2</v>
      </c>
      <c r="H14" s="118" t="s">
        <v>49</v>
      </c>
      <c r="I14" s="405">
        <v>2</v>
      </c>
      <c r="K14" s="403" t="str">
        <f>H28秋順位!H45</f>
        <v>三春台クラブ</v>
      </c>
      <c r="L14" s="96" t="s">
        <v>48</v>
      </c>
      <c r="M14" s="98">
        <f>'5部【詳細】'!Q4</f>
        <v>0</v>
      </c>
      <c r="N14" s="98">
        <f>'5部【詳細】'!V30</f>
        <v>0</v>
      </c>
      <c r="O14" s="97"/>
      <c r="P14" s="98">
        <f>'5部【詳細】'!T56</f>
        <v>0</v>
      </c>
      <c r="Q14" s="117">
        <f>M14+N14+O14+P14</f>
        <v>0</v>
      </c>
      <c r="R14" s="118" t="s">
        <v>49</v>
      </c>
      <c r="S14" s="405">
        <v>4</v>
      </c>
    </row>
    <row r="15" spans="1:19" ht="45" customHeight="1">
      <c r="A15" s="404"/>
      <c r="B15" s="101" t="s">
        <v>50</v>
      </c>
      <c r="C15" s="104">
        <f>'5部【詳細】'!H26</f>
        <v>2</v>
      </c>
      <c r="D15" s="119">
        <f>'5部【詳細】'!M52</f>
        <v>4</v>
      </c>
      <c r="E15" s="102"/>
      <c r="F15" s="104">
        <f>'5部【詳細】'!I78</f>
        <v>6</v>
      </c>
      <c r="G15" s="105">
        <f>C15+D15+E15+F15</f>
        <v>12</v>
      </c>
      <c r="H15" s="120" t="s">
        <v>51</v>
      </c>
      <c r="I15" s="405"/>
      <c r="K15" s="404"/>
      <c r="L15" s="101" t="s">
        <v>50</v>
      </c>
      <c r="M15" s="104">
        <f>'5部【詳細】'!R26</f>
        <v>3</v>
      </c>
      <c r="N15" s="104">
        <f>'5部【詳細】'!W52</f>
        <v>3</v>
      </c>
      <c r="O15" s="102"/>
      <c r="P15" s="104">
        <f>'5部【詳細】'!S78</f>
        <v>1</v>
      </c>
      <c r="Q15" s="105">
        <f>M15+N15+O15+P15</f>
        <v>7</v>
      </c>
      <c r="R15" s="120" t="s">
        <v>51</v>
      </c>
      <c r="S15" s="405"/>
    </row>
    <row r="16" spans="1:19" ht="24.95" customHeight="1">
      <c r="A16" s="404"/>
      <c r="B16" s="107" t="s">
        <v>61</v>
      </c>
      <c r="C16" s="109">
        <f>'5部【詳細】'!H27</f>
        <v>4</v>
      </c>
      <c r="D16" s="121">
        <f>'5部【詳細】'!M53</f>
        <v>8</v>
      </c>
      <c r="E16" s="108"/>
      <c r="F16" s="109">
        <f>'5部【詳細】'!I79</f>
        <v>13</v>
      </c>
      <c r="G16" s="406">
        <f>C16+D16+E16+F16-C17-D17-E17-F17</f>
        <v>3</v>
      </c>
      <c r="H16" s="408" t="s">
        <v>53</v>
      </c>
      <c r="I16" s="405"/>
      <c r="K16" s="404"/>
      <c r="L16" s="107" t="s">
        <v>61</v>
      </c>
      <c r="M16" s="109">
        <f>'5部【詳細】'!R27</f>
        <v>6</v>
      </c>
      <c r="N16" s="109">
        <f>'5部【詳細】'!W53</f>
        <v>8</v>
      </c>
      <c r="O16" s="108"/>
      <c r="P16" s="109">
        <f>'5部【詳細】'!S79</f>
        <v>3</v>
      </c>
      <c r="Q16" s="406">
        <f>M16+N16+O16+P16-M17-N17-O17-P17</f>
        <v>-15</v>
      </c>
      <c r="R16" s="408" t="s">
        <v>53</v>
      </c>
      <c r="S16" s="405"/>
    </row>
    <row r="17" spans="1:19" ht="24.95" customHeight="1">
      <c r="A17" s="404"/>
      <c r="B17" s="107" t="s">
        <v>62</v>
      </c>
      <c r="C17" s="109">
        <f>'5部【詳細】'!D27</f>
        <v>11</v>
      </c>
      <c r="D17" s="121">
        <f>'5部【詳細】'!I53</f>
        <v>6</v>
      </c>
      <c r="E17" s="108"/>
      <c r="F17" s="109">
        <f>'5部【詳細】'!M79</f>
        <v>5</v>
      </c>
      <c r="G17" s="407"/>
      <c r="H17" s="409"/>
      <c r="I17" s="405"/>
      <c r="K17" s="404"/>
      <c r="L17" s="107" t="s">
        <v>62</v>
      </c>
      <c r="M17" s="109">
        <f>'5部【詳細】'!N27</f>
        <v>9</v>
      </c>
      <c r="N17" s="109">
        <f>'5部【詳細】'!S53</f>
        <v>10</v>
      </c>
      <c r="O17" s="108"/>
      <c r="P17" s="109">
        <f>'5部【詳細】'!W79</f>
        <v>13</v>
      </c>
      <c r="Q17" s="407"/>
      <c r="R17" s="409"/>
      <c r="S17" s="405"/>
    </row>
    <row r="18" spans="1:19" ht="24.95" customHeight="1">
      <c r="A18" s="404"/>
      <c r="B18" s="107" t="s">
        <v>59</v>
      </c>
      <c r="C18" s="109">
        <f>'5部【詳細】'!H28</f>
        <v>254</v>
      </c>
      <c r="D18" s="121">
        <f>'5部【詳細】'!M54</f>
        <v>240</v>
      </c>
      <c r="E18" s="108"/>
      <c r="F18" s="109">
        <f>'5部【詳細】'!I80</f>
        <v>374</v>
      </c>
      <c r="G18" s="406">
        <f>C18+D18+E18+F18-C19-D19-E19-F19</f>
        <v>51</v>
      </c>
      <c r="H18" s="411" t="s">
        <v>56</v>
      </c>
      <c r="I18" s="405"/>
      <c r="K18" s="404"/>
      <c r="L18" s="107" t="s">
        <v>59</v>
      </c>
      <c r="M18" s="109">
        <f>'5部【詳細】'!R28</f>
        <v>259</v>
      </c>
      <c r="N18" s="109">
        <f>'5部【詳細】'!W54</f>
        <v>321</v>
      </c>
      <c r="O18" s="108"/>
      <c r="P18" s="109">
        <f>'5部【詳細】'!S80</f>
        <v>275</v>
      </c>
      <c r="Q18" s="406">
        <f>M18+N18+O18+P18-M19-N19-O19-P19</f>
        <v>-92</v>
      </c>
      <c r="R18" s="411" t="s">
        <v>56</v>
      </c>
      <c r="S18" s="405"/>
    </row>
    <row r="19" spans="1:19" ht="24.95" customHeight="1">
      <c r="A19" s="404"/>
      <c r="B19" s="110" t="s">
        <v>57</v>
      </c>
      <c r="C19" s="112">
        <f>'5部【詳細】'!D28</f>
        <v>287</v>
      </c>
      <c r="D19" s="122">
        <f>'5部【詳細】'!I54</f>
        <v>231</v>
      </c>
      <c r="E19" s="111"/>
      <c r="F19" s="112">
        <f>'5部【詳細】'!M80</f>
        <v>299</v>
      </c>
      <c r="G19" s="410"/>
      <c r="H19" s="412"/>
      <c r="I19" s="405"/>
      <c r="K19" s="404"/>
      <c r="L19" s="110" t="s">
        <v>57</v>
      </c>
      <c r="M19" s="112">
        <f>'5部【詳細】'!N28</f>
        <v>272</v>
      </c>
      <c r="N19" s="112">
        <f>'5部【詳細】'!S54</f>
        <v>353</v>
      </c>
      <c r="O19" s="111"/>
      <c r="P19" s="112">
        <f>'5部【詳細】'!W80</f>
        <v>322</v>
      </c>
      <c r="Q19" s="410"/>
      <c r="R19" s="412"/>
      <c r="S19" s="405"/>
    </row>
    <row r="20" spans="1:19" ht="45" customHeight="1">
      <c r="A20" s="403" t="str">
        <f>H28秋順位!F46</f>
        <v>CLUB　K2</v>
      </c>
      <c r="B20" s="96" t="s">
        <v>48</v>
      </c>
      <c r="C20" s="98">
        <f>'5部【詳細】'!G30</f>
        <v>0</v>
      </c>
      <c r="D20" s="98">
        <f>'5部【詳細】'!L4</f>
        <v>1</v>
      </c>
      <c r="E20" s="98">
        <f>'5部【詳細】'!L56</f>
        <v>0</v>
      </c>
      <c r="F20" s="97"/>
      <c r="G20" s="113">
        <f>C20+D20+E20+F20</f>
        <v>1</v>
      </c>
      <c r="H20" s="114" t="s">
        <v>49</v>
      </c>
      <c r="I20" s="405">
        <v>3</v>
      </c>
      <c r="K20" s="403" t="str">
        <f>H28秋順位!H46</f>
        <v>FLYING PENGUINS</v>
      </c>
      <c r="L20" s="96" t="s">
        <v>48</v>
      </c>
      <c r="M20" s="98">
        <f>'5部【詳細】'!Q30</f>
        <v>1</v>
      </c>
      <c r="N20" s="98">
        <f>'5部【詳細】'!V4</f>
        <v>0</v>
      </c>
      <c r="O20" s="98">
        <f>'5部【詳細】'!V56</f>
        <v>1</v>
      </c>
      <c r="P20" s="97"/>
      <c r="Q20" s="113">
        <f>M20+N20+O20+P20</f>
        <v>2</v>
      </c>
      <c r="R20" s="114" t="s">
        <v>49</v>
      </c>
      <c r="S20" s="405">
        <v>2</v>
      </c>
    </row>
    <row r="21" spans="1:19" ht="45" customHeight="1">
      <c r="A21" s="404"/>
      <c r="B21" s="101" t="s">
        <v>50</v>
      </c>
      <c r="C21" s="104">
        <f>'5部【詳細】'!H52</f>
        <v>0</v>
      </c>
      <c r="D21" s="104">
        <f>'5部【詳細】'!M26</f>
        <v>4</v>
      </c>
      <c r="E21" s="104">
        <f>'5部【詳細】'!M78</f>
        <v>1</v>
      </c>
      <c r="F21" s="102"/>
      <c r="G21" s="105">
        <f>C21+D21+E21+F21</f>
        <v>5</v>
      </c>
      <c r="H21" s="115" t="s">
        <v>51</v>
      </c>
      <c r="I21" s="405"/>
      <c r="K21" s="404"/>
      <c r="L21" s="101" t="s">
        <v>50</v>
      </c>
      <c r="M21" s="104">
        <f>'5部【詳細】'!R52</f>
        <v>6</v>
      </c>
      <c r="N21" s="104">
        <f>'5部【詳細】'!W26</f>
        <v>3</v>
      </c>
      <c r="O21" s="104">
        <f>'5部【詳細】'!W78</f>
        <v>6</v>
      </c>
      <c r="P21" s="102"/>
      <c r="Q21" s="105">
        <f>M21+N21+O21+P21</f>
        <v>15</v>
      </c>
      <c r="R21" s="115" t="s">
        <v>51</v>
      </c>
      <c r="S21" s="405"/>
    </row>
    <row r="22" spans="1:19" ht="24.95" customHeight="1">
      <c r="A22" s="404"/>
      <c r="B22" s="107" t="s">
        <v>58</v>
      </c>
      <c r="C22" s="109">
        <f>'5部【詳細】'!H53</f>
        <v>1</v>
      </c>
      <c r="D22" s="109">
        <f>'5部【詳細】'!M27</f>
        <v>8</v>
      </c>
      <c r="E22" s="109">
        <f>'5部【詳細】'!M79</f>
        <v>5</v>
      </c>
      <c r="F22" s="108"/>
      <c r="G22" s="406">
        <f>C22+D22+E22+F22-C23-D23-E23-F23</f>
        <v>-19</v>
      </c>
      <c r="H22" s="417" t="s">
        <v>53</v>
      </c>
      <c r="I22" s="405"/>
      <c r="K22" s="404"/>
      <c r="L22" s="107" t="s">
        <v>58</v>
      </c>
      <c r="M22" s="109">
        <f>'5部【詳細】'!R53</f>
        <v>13</v>
      </c>
      <c r="N22" s="109">
        <f>'5部【詳細】'!W27</f>
        <v>8</v>
      </c>
      <c r="O22" s="109">
        <f>'5部【詳細】'!W79</f>
        <v>13</v>
      </c>
      <c r="P22" s="108"/>
      <c r="Q22" s="406">
        <f>M22+N22+O22+P22-M23-N23-O23-P23</f>
        <v>18</v>
      </c>
      <c r="R22" s="417" t="s">
        <v>53</v>
      </c>
      <c r="S22" s="405"/>
    </row>
    <row r="23" spans="1:19" ht="24.95" customHeight="1">
      <c r="A23" s="404"/>
      <c r="B23" s="107" t="s">
        <v>62</v>
      </c>
      <c r="C23" s="109">
        <f>'5部【詳細】'!D53</f>
        <v>14</v>
      </c>
      <c r="D23" s="109">
        <f>'5部【詳細】'!I27</f>
        <v>6</v>
      </c>
      <c r="E23" s="109">
        <f>'5部【詳細】'!I79</f>
        <v>13</v>
      </c>
      <c r="F23" s="108"/>
      <c r="G23" s="407"/>
      <c r="H23" s="417"/>
      <c r="I23" s="405"/>
      <c r="K23" s="404"/>
      <c r="L23" s="107" t="s">
        <v>62</v>
      </c>
      <c r="M23" s="109">
        <f>'5部【詳細】'!N53</f>
        <v>5</v>
      </c>
      <c r="N23" s="109">
        <f>'5部【詳細】'!S27</f>
        <v>8</v>
      </c>
      <c r="O23" s="109">
        <f>'5部【詳細】'!S79</f>
        <v>3</v>
      </c>
      <c r="P23" s="108"/>
      <c r="Q23" s="407"/>
      <c r="R23" s="417"/>
      <c r="S23" s="405"/>
    </row>
    <row r="24" spans="1:19" ht="24.95" customHeight="1">
      <c r="A24" s="404"/>
      <c r="B24" s="107" t="s">
        <v>59</v>
      </c>
      <c r="C24" s="109">
        <f>'5部【詳細】'!H54</f>
        <v>224</v>
      </c>
      <c r="D24" s="109">
        <f>'5部【詳細】'!M28</f>
        <v>240</v>
      </c>
      <c r="E24" s="109">
        <f>'5部【詳細】'!M80</f>
        <v>299</v>
      </c>
      <c r="F24" s="108"/>
      <c r="G24" s="406">
        <f>C24+D24+E24+F24-C25-D25-E25-F25</f>
        <v>-161</v>
      </c>
      <c r="H24" s="408" t="s">
        <v>56</v>
      </c>
      <c r="I24" s="405"/>
      <c r="K24" s="404"/>
      <c r="L24" s="107" t="s">
        <v>59</v>
      </c>
      <c r="M24" s="109">
        <f>'5部【詳細】'!R54</f>
        <v>345</v>
      </c>
      <c r="N24" s="109">
        <f>'5部【詳細】'!W28</f>
        <v>306</v>
      </c>
      <c r="O24" s="109">
        <f>'5部【詳細】'!W80</f>
        <v>322</v>
      </c>
      <c r="P24" s="108"/>
      <c r="Q24" s="406">
        <f>M24+N24+O24+P24-M25-N25-O25-P25</f>
        <v>88</v>
      </c>
      <c r="R24" s="408" t="s">
        <v>56</v>
      </c>
      <c r="S24" s="405"/>
    </row>
    <row r="25" spans="1:19" ht="24.95" customHeight="1" thickBot="1">
      <c r="A25" s="414"/>
      <c r="B25" s="123" t="s">
        <v>57</v>
      </c>
      <c r="C25" s="124">
        <f>'5部【詳細】'!D54</f>
        <v>318</v>
      </c>
      <c r="D25" s="124">
        <f>'5部【詳細】'!I28</f>
        <v>232</v>
      </c>
      <c r="E25" s="124">
        <f>'5部【詳細】'!I80</f>
        <v>374</v>
      </c>
      <c r="F25" s="125"/>
      <c r="G25" s="418"/>
      <c r="H25" s="419"/>
      <c r="I25" s="415"/>
      <c r="K25" s="414"/>
      <c r="L25" s="123" t="s">
        <v>57</v>
      </c>
      <c r="M25" s="124">
        <f>'5部【詳細】'!N54</f>
        <v>310</v>
      </c>
      <c r="N25" s="124">
        <f>'5部【詳細】'!S28</f>
        <v>300</v>
      </c>
      <c r="O25" s="124">
        <f>'5部【詳細】'!S80</f>
        <v>275</v>
      </c>
      <c r="P25" s="125"/>
      <c r="Q25" s="418"/>
      <c r="R25" s="419"/>
      <c r="S25" s="415"/>
    </row>
    <row r="26" spans="1:19" ht="20.100000000000001" customHeight="1">
      <c r="G26" s="126"/>
      <c r="H26" s="126"/>
    </row>
    <row r="27" spans="1:19" s="127" customFormat="1" ht="20.100000000000001" customHeight="1">
      <c r="A27" s="416" t="s">
        <v>63</v>
      </c>
      <c r="B27" s="416"/>
    </row>
    <row r="28" spans="1:19" s="127" customFormat="1" ht="20.100000000000001" customHeight="1">
      <c r="A28" s="128" t="s">
        <v>64</v>
      </c>
      <c r="B28" s="128"/>
      <c r="C28" s="128" t="s">
        <v>65</v>
      </c>
      <c r="D28" s="129"/>
      <c r="E28" s="130" t="s">
        <v>66</v>
      </c>
      <c r="F28" s="130"/>
      <c r="G28" s="130" t="s">
        <v>67</v>
      </c>
      <c r="H28" s="129"/>
      <c r="I28" s="131"/>
      <c r="J28" s="128"/>
      <c r="K28" s="128" t="s">
        <v>68</v>
      </c>
      <c r="L28" s="128"/>
      <c r="M28" s="128" t="s">
        <v>69</v>
      </c>
      <c r="N28" s="129"/>
      <c r="O28" s="130" t="s">
        <v>70</v>
      </c>
      <c r="P28" s="130"/>
      <c r="Q28" s="130" t="s">
        <v>71</v>
      </c>
      <c r="R28" s="129"/>
    </row>
    <row r="29" spans="1:19" s="138" customFormat="1" ht="19.5" customHeight="1">
      <c r="A29" s="132" t="str">
        <f>'5部【詳細】'!D83</f>
        <v>緑クラブ</v>
      </c>
      <c r="B29" s="133" t="s">
        <v>72</v>
      </c>
      <c r="C29" s="132" t="str">
        <f>'5部【詳細】'!H83</f>
        <v>オールドラック</v>
      </c>
      <c r="D29" s="134"/>
      <c r="E29" s="135" t="str">
        <f>'5部【詳細】'!I83</f>
        <v>Shake</v>
      </c>
      <c r="F29" s="136" t="s">
        <v>72</v>
      </c>
      <c r="G29" s="135" t="str">
        <f>'5部【詳細】'!M83</f>
        <v>FLYING PENGUINS</v>
      </c>
      <c r="H29" s="134"/>
      <c r="I29" s="137"/>
      <c r="J29" s="132"/>
      <c r="K29" s="132" t="str">
        <f>'5部【詳細】'!N83</f>
        <v>CLUB K2</v>
      </c>
      <c r="L29" s="133" t="s">
        <v>72</v>
      </c>
      <c r="M29" s="132" t="str">
        <f>'5部【詳細】'!R83</f>
        <v>HOT SHOT</v>
      </c>
      <c r="N29" s="134"/>
      <c r="O29" s="135" t="str">
        <f>'5部【詳細】'!S83</f>
        <v>ボンボヌールBC</v>
      </c>
      <c r="P29" s="136" t="s">
        <v>72</v>
      </c>
      <c r="Q29" s="135" t="str">
        <f>'5部【詳細】'!W83</f>
        <v>三春台クラブ</v>
      </c>
      <c r="R29" s="134"/>
    </row>
    <row r="30" spans="1:19" s="127" customFormat="1" ht="20.100000000000001" customHeight="1">
      <c r="A30" s="133">
        <f>'5部【詳細】'!D105</f>
        <v>5</v>
      </c>
      <c r="B30" s="133" t="s">
        <v>73</v>
      </c>
      <c r="C30" s="133">
        <f>'5部【詳細】'!H105</f>
        <v>2</v>
      </c>
      <c r="D30" s="139"/>
      <c r="E30" s="136">
        <f>'5部【詳細】'!I105</f>
        <v>2</v>
      </c>
      <c r="F30" s="136" t="s">
        <v>73</v>
      </c>
      <c r="G30" s="136">
        <f>'5部【詳細】'!M105</f>
        <v>4</v>
      </c>
      <c r="H30" s="139"/>
      <c r="I30" s="140"/>
      <c r="J30" s="133"/>
      <c r="K30" s="133">
        <f>'5部【詳細】'!N105</f>
        <v>1</v>
      </c>
      <c r="L30" s="133" t="s">
        <v>73</v>
      </c>
      <c r="M30" s="133">
        <f>'5部【詳細】'!R105</f>
        <v>4</v>
      </c>
      <c r="N30" s="139"/>
      <c r="O30" s="136">
        <f>'5部【詳細】'!S105</f>
        <v>2</v>
      </c>
      <c r="P30" s="136" t="s">
        <v>73</v>
      </c>
      <c r="Q30" s="136">
        <f>'5部【詳細】'!W105</f>
        <v>5</v>
      </c>
      <c r="R30" s="139"/>
    </row>
    <row r="31" spans="1:19" s="127" customFormat="1" ht="20.100000000000001" customHeight="1">
      <c r="A31" s="133" t="str">
        <f>IF(A30&lt;4,"×","○")</f>
        <v>○</v>
      </c>
      <c r="B31" s="133"/>
      <c r="C31" s="133" t="str">
        <f>IF(C30&lt;4,"×","○")</f>
        <v>×</v>
      </c>
      <c r="D31" s="139"/>
      <c r="E31" s="136" t="str">
        <f>IF(E30&lt;4,"×","○")</f>
        <v>×</v>
      </c>
      <c r="F31" s="136"/>
      <c r="G31" s="136" t="str">
        <f>IF(G30&lt;4,"×","○")</f>
        <v>○</v>
      </c>
      <c r="H31" s="139"/>
      <c r="I31" s="140"/>
      <c r="J31" s="133"/>
      <c r="K31" s="133" t="str">
        <f>IF(K30&lt;4,"×","○")</f>
        <v>×</v>
      </c>
      <c r="L31" s="133"/>
      <c r="M31" s="133" t="str">
        <f>IF(M30&lt;4,"×","○")</f>
        <v>○</v>
      </c>
      <c r="N31" s="139"/>
      <c r="O31" s="136" t="str">
        <f>IF(O30&lt;4,"×","○")</f>
        <v>×</v>
      </c>
      <c r="P31" s="136"/>
      <c r="Q31" s="136" t="str">
        <f>IF(Q30&lt;4,"×","○")</f>
        <v>○</v>
      </c>
      <c r="R31" s="139"/>
    </row>
    <row r="32" spans="1:19" s="147" customFormat="1" ht="20.100000000000001" customHeight="1">
      <c r="A32" s="141"/>
      <c r="B32" s="141"/>
      <c r="C32" s="141"/>
      <c r="D32" s="142"/>
      <c r="E32" s="143"/>
      <c r="F32" s="143"/>
      <c r="G32" s="143"/>
      <c r="H32" s="144"/>
      <c r="I32" s="145"/>
      <c r="J32" s="141"/>
      <c r="K32" s="141"/>
      <c r="L32" s="141"/>
      <c r="M32" s="141"/>
      <c r="N32" s="142"/>
      <c r="O32" s="146"/>
      <c r="P32" s="146"/>
      <c r="Q32" s="146"/>
      <c r="R32" s="142"/>
    </row>
    <row r="33" spans="1:24" s="148" customFormat="1" ht="20.100000000000001" customHeight="1" thickBot="1">
      <c r="E33" s="149"/>
      <c r="F33" s="149"/>
      <c r="G33" s="149"/>
      <c r="H33" s="149"/>
    </row>
    <row r="34" spans="1:24" s="127" customFormat="1" ht="20.100000000000001" customHeight="1">
      <c r="A34" s="150" t="s">
        <v>74</v>
      </c>
      <c r="B34" s="150"/>
      <c r="C34" s="150" t="s">
        <v>75</v>
      </c>
      <c r="D34" s="150"/>
      <c r="E34" s="150" t="s">
        <v>76</v>
      </c>
      <c r="F34" s="150"/>
      <c r="G34" s="150" t="s">
        <v>77</v>
      </c>
      <c r="H34" s="150"/>
      <c r="I34" s="150"/>
      <c r="J34" s="150"/>
      <c r="K34" s="150" t="s">
        <v>78</v>
      </c>
      <c r="L34" s="150"/>
      <c r="M34" s="150" t="s">
        <v>79</v>
      </c>
      <c r="N34" s="150"/>
      <c r="O34" s="150" t="s">
        <v>80</v>
      </c>
      <c r="P34" s="150"/>
      <c r="Q34" s="150" t="s">
        <v>81</v>
      </c>
      <c r="R34" s="150"/>
      <c r="U34" s="151"/>
      <c r="V34" s="151"/>
      <c r="W34" s="151"/>
      <c r="X34" s="151"/>
    </row>
    <row r="35" spans="1:24" s="127" customFormat="1" ht="20.100000000000001" customHeight="1" thickBot="1">
      <c r="A35" s="152" t="str">
        <f>IF(A30&lt;4,C29,A29)</f>
        <v>緑クラブ</v>
      </c>
      <c r="B35" s="152"/>
      <c r="C35" s="152" t="str">
        <f>IF(A30&lt;4,A29,C29)</f>
        <v>オールドラック</v>
      </c>
      <c r="D35" s="152"/>
      <c r="E35" s="152" t="str">
        <f>IF(E30&lt;4,G29,E29)</f>
        <v>FLYING PENGUINS</v>
      </c>
      <c r="F35" s="152"/>
      <c r="G35" s="152" t="str">
        <f>IF(E30&lt;4,E29,G29)</f>
        <v>Shake</v>
      </c>
      <c r="H35" s="152"/>
      <c r="I35" s="152"/>
      <c r="J35" s="152"/>
      <c r="K35" s="152" t="str">
        <f>IF(K30&lt;4,M29,K29)</f>
        <v>HOT SHOT</v>
      </c>
      <c r="L35" s="152"/>
      <c r="M35" s="152" t="str">
        <f>IF(K30&lt;4,K29,M29)</f>
        <v>CLUB K2</v>
      </c>
      <c r="N35" s="152"/>
      <c r="O35" s="152" t="str">
        <f>IF(O30&lt;4,Q29,O29)</f>
        <v>三春台クラブ</v>
      </c>
      <c r="P35" s="152"/>
      <c r="Q35" s="152" t="str">
        <f>IF(O30&lt;4,O29,Q29)</f>
        <v>ボンボヌールBC</v>
      </c>
      <c r="R35" s="152"/>
      <c r="U35" s="151"/>
      <c r="V35" s="151"/>
      <c r="W35" s="151"/>
      <c r="X35" s="151"/>
    </row>
    <row r="36" spans="1:24" s="153" customFormat="1" ht="18.75"/>
    <row r="37" spans="1:24" s="153" customFormat="1" ht="18.75"/>
    <row r="38" spans="1:24" s="153" customFormat="1" ht="18.75"/>
    <row r="39" spans="1:24" s="153" customFormat="1" ht="18.75"/>
  </sheetData>
  <sheetProtection sheet="1" objects="1" scenarios="1"/>
  <protectedRanges>
    <protectedRange password="CF68" sqref="C1:F1 M1:P1" name="範囲1"/>
  </protectedRanges>
  <mergeCells count="53">
    <mergeCell ref="A20:A25"/>
    <mergeCell ref="I20:I25"/>
    <mergeCell ref="K20:K25"/>
    <mergeCell ref="A27:B27"/>
    <mergeCell ref="S20:S25"/>
    <mergeCell ref="G22:G23"/>
    <mergeCell ref="H22:H23"/>
    <mergeCell ref="Q22:Q23"/>
    <mergeCell ref="R22:R23"/>
    <mergeCell ref="G24:G25"/>
    <mergeCell ref="H24:H25"/>
    <mergeCell ref="Q24:Q25"/>
    <mergeCell ref="R24:R25"/>
    <mergeCell ref="A14:A19"/>
    <mergeCell ref="I14:I19"/>
    <mergeCell ref="K14:K19"/>
    <mergeCell ref="A8:A13"/>
    <mergeCell ref="I8:I13"/>
    <mergeCell ref="K8:K13"/>
    <mergeCell ref="G18:G19"/>
    <mergeCell ref="H18:H19"/>
    <mergeCell ref="S14:S19"/>
    <mergeCell ref="G16:G17"/>
    <mergeCell ref="H16:H17"/>
    <mergeCell ref="Q16:Q17"/>
    <mergeCell ref="R16:R17"/>
    <mergeCell ref="Q18:Q19"/>
    <mergeCell ref="R18:R19"/>
    <mergeCell ref="S8:S13"/>
    <mergeCell ref="G10:G11"/>
    <mergeCell ref="H10:H11"/>
    <mergeCell ref="Q10:Q11"/>
    <mergeCell ref="R10:R11"/>
    <mergeCell ref="G12:G13"/>
    <mergeCell ref="H12:H13"/>
    <mergeCell ref="Q12:Q13"/>
    <mergeCell ref="R12:R13"/>
    <mergeCell ref="S2:S7"/>
    <mergeCell ref="G4:G5"/>
    <mergeCell ref="H4:H5"/>
    <mergeCell ref="Q4:Q5"/>
    <mergeCell ref="R4:R5"/>
    <mergeCell ref="G6:G7"/>
    <mergeCell ref="H6:H7"/>
    <mergeCell ref="Q6:Q7"/>
    <mergeCell ref="R6:R7"/>
    <mergeCell ref="A1:B1"/>
    <mergeCell ref="G1:H1"/>
    <mergeCell ref="K1:L1"/>
    <mergeCell ref="Q1:R1"/>
    <mergeCell ref="A2:A7"/>
    <mergeCell ref="I2:I7"/>
    <mergeCell ref="K2:K7"/>
  </mergeCells>
  <phoneticPr fontId="1"/>
  <printOptions horizontalCentered="1" verticalCentered="1"/>
  <pageMargins left="0.78740157480314965" right="0.39370078740157483" top="0.98425196850393704" bottom="0.98425196850393704" header="0.51181102362204722" footer="0.51181102362204722"/>
  <pageSetup paperSize="8" scale="70" orientation="landscape" horizontalDpi="300" verticalDpi="300" r:id="rId1"/>
  <headerFooter alignWithMargins="0">
    <oddHeader>&amp;C&amp;20リーグ戦順位表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X39"/>
  <sheetViews>
    <sheetView showGridLines="0" topLeftCell="C8" zoomScale="60" zoomScaleNormal="60" workbookViewId="0">
      <selection activeCell="U28" sqref="U28"/>
    </sheetView>
  </sheetViews>
  <sheetFormatPr defaultRowHeight="13.5"/>
  <cols>
    <col min="1" max="1" width="16.875" style="95" customWidth="1"/>
    <col min="2" max="2" width="15.875" style="95" customWidth="1"/>
    <col min="3" max="6" width="17.625" style="95" customWidth="1"/>
    <col min="7" max="8" width="14.625" style="95" customWidth="1"/>
    <col min="9" max="9" width="9" style="95"/>
    <col min="10" max="10" width="2.375" style="95" customWidth="1"/>
    <col min="11" max="11" width="16.875" style="95" customWidth="1"/>
    <col min="12" max="12" width="15.875" style="95" customWidth="1"/>
    <col min="13" max="16" width="17.625" style="95" customWidth="1"/>
    <col min="17" max="18" width="14.625" style="95" customWidth="1"/>
    <col min="19" max="256" width="9" style="95"/>
    <col min="257" max="257" width="16.875" style="95" customWidth="1"/>
    <col min="258" max="258" width="15.875" style="95" customWidth="1"/>
    <col min="259" max="262" width="17.625" style="95" customWidth="1"/>
    <col min="263" max="264" width="14.625" style="95" customWidth="1"/>
    <col min="265" max="265" width="9" style="95"/>
    <col min="266" max="266" width="2.375" style="95" customWidth="1"/>
    <col min="267" max="267" width="16.875" style="95" customWidth="1"/>
    <col min="268" max="268" width="15.875" style="95" customWidth="1"/>
    <col min="269" max="272" width="17.625" style="95" customWidth="1"/>
    <col min="273" max="274" width="14.625" style="95" customWidth="1"/>
    <col min="275" max="512" width="9" style="95"/>
    <col min="513" max="513" width="16.875" style="95" customWidth="1"/>
    <col min="514" max="514" width="15.875" style="95" customWidth="1"/>
    <col min="515" max="518" width="17.625" style="95" customWidth="1"/>
    <col min="519" max="520" width="14.625" style="95" customWidth="1"/>
    <col min="521" max="521" width="9" style="95"/>
    <col min="522" max="522" width="2.375" style="95" customWidth="1"/>
    <col min="523" max="523" width="16.875" style="95" customWidth="1"/>
    <col min="524" max="524" width="15.875" style="95" customWidth="1"/>
    <col min="525" max="528" width="17.625" style="95" customWidth="1"/>
    <col min="529" max="530" width="14.625" style="95" customWidth="1"/>
    <col min="531" max="768" width="9" style="95"/>
    <col min="769" max="769" width="16.875" style="95" customWidth="1"/>
    <col min="770" max="770" width="15.875" style="95" customWidth="1"/>
    <col min="771" max="774" width="17.625" style="95" customWidth="1"/>
    <col min="775" max="776" width="14.625" style="95" customWidth="1"/>
    <col min="777" max="777" width="9" style="95"/>
    <col min="778" max="778" width="2.375" style="95" customWidth="1"/>
    <col min="779" max="779" width="16.875" style="95" customWidth="1"/>
    <col min="780" max="780" width="15.875" style="95" customWidth="1"/>
    <col min="781" max="784" width="17.625" style="95" customWidth="1"/>
    <col min="785" max="786" width="14.625" style="95" customWidth="1"/>
    <col min="787" max="1024" width="9" style="95"/>
    <col min="1025" max="1025" width="16.875" style="95" customWidth="1"/>
    <col min="1026" max="1026" width="15.875" style="95" customWidth="1"/>
    <col min="1027" max="1030" width="17.625" style="95" customWidth="1"/>
    <col min="1031" max="1032" width="14.625" style="95" customWidth="1"/>
    <col min="1033" max="1033" width="9" style="95"/>
    <col min="1034" max="1034" width="2.375" style="95" customWidth="1"/>
    <col min="1035" max="1035" width="16.875" style="95" customWidth="1"/>
    <col min="1036" max="1036" width="15.875" style="95" customWidth="1"/>
    <col min="1037" max="1040" width="17.625" style="95" customWidth="1"/>
    <col min="1041" max="1042" width="14.625" style="95" customWidth="1"/>
    <col min="1043" max="1280" width="9" style="95"/>
    <col min="1281" max="1281" width="16.875" style="95" customWidth="1"/>
    <col min="1282" max="1282" width="15.875" style="95" customWidth="1"/>
    <col min="1283" max="1286" width="17.625" style="95" customWidth="1"/>
    <col min="1287" max="1288" width="14.625" style="95" customWidth="1"/>
    <col min="1289" max="1289" width="9" style="95"/>
    <col min="1290" max="1290" width="2.375" style="95" customWidth="1"/>
    <col min="1291" max="1291" width="16.875" style="95" customWidth="1"/>
    <col min="1292" max="1292" width="15.875" style="95" customWidth="1"/>
    <col min="1293" max="1296" width="17.625" style="95" customWidth="1"/>
    <col min="1297" max="1298" width="14.625" style="95" customWidth="1"/>
    <col min="1299" max="1536" width="9" style="95"/>
    <col min="1537" max="1537" width="16.875" style="95" customWidth="1"/>
    <col min="1538" max="1538" width="15.875" style="95" customWidth="1"/>
    <col min="1539" max="1542" width="17.625" style="95" customWidth="1"/>
    <col min="1543" max="1544" width="14.625" style="95" customWidth="1"/>
    <col min="1545" max="1545" width="9" style="95"/>
    <col min="1546" max="1546" width="2.375" style="95" customWidth="1"/>
    <col min="1547" max="1547" width="16.875" style="95" customWidth="1"/>
    <col min="1548" max="1548" width="15.875" style="95" customWidth="1"/>
    <col min="1549" max="1552" width="17.625" style="95" customWidth="1"/>
    <col min="1553" max="1554" width="14.625" style="95" customWidth="1"/>
    <col min="1555" max="1792" width="9" style="95"/>
    <col min="1793" max="1793" width="16.875" style="95" customWidth="1"/>
    <col min="1794" max="1794" width="15.875" style="95" customWidth="1"/>
    <col min="1795" max="1798" width="17.625" style="95" customWidth="1"/>
    <col min="1799" max="1800" width="14.625" style="95" customWidth="1"/>
    <col min="1801" max="1801" width="9" style="95"/>
    <col min="1802" max="1802" width="2.375" style="95" customWidth="1"/>
    <col min="1803" max="1803" width="16.875" style="95" customWidth="1"/>
    <col min="1804" max="1804" width="15.875" style="95" customWidth="1"/>
    <col min="1805" max="1808" width="17.625" style="95" customWidth="1"/>
    <col min="1809" max="1810" width="14.625" style="95" customWidth="1"/>
    <col min="1811" max="2048" width="9" style="95"/>
    <col min="2049" max="2049" width="16.875" style="95" customWidth="1"/>
    <col min="2050" max="2050" width="15.875" style="95" customWidth="1"/>
    <col min="2051" max="2054" width="17.625" style="95" customWidth="1"/>
    <col min="2055" max="2056" width="14.625" style="95" customWidth="1"/>
    <col min="2057" max="2057" width="9" style="95"/>
    <col min="2058" max="2058" width="2.375" style="95" customWidth="1"/>
    <col min="2059" max="2059" width="16.875" style="95" customWidth="1"/>
    <col min="2060" max="2060" width="15.875" style="95" customWidth="1"/>
    <col min="2061" max="2064" width="17.625" style="95" customWidth="1"/>
    <col min="2065" max="2066" width="14.625" style="95" customWidth="1"/>
    <col min="2067" max="2304" width="9" style="95"/>
    <col min="2305" max="2305" width="16.875" style="95" customWidth="1"/>
    <col min="2306" max="2306" width="15.875" style="95" customWidth="1"/>
    <col min="2307" max="2310" width="17.625" style="95" customWidth="1"/>
    <col min="2311" max="2312" width="14.625" style="95" customWidth="1"/>
    <col min="2313" max="2313" width="9" style="95"/>
    <col min="2314" max="2314" width="2.375" style="95" customWidth="1"/>
    <col min="2315" max="2315" width="16.875" style="95" customWidth="1"/>
    <col min="2316" max="2316" width="15.875" style="95" customWidth="1"/>
    <col min="2317" max="2320" width="17.625" style="95" customWidth="1"/>
    <col min="2321" max="2322" width="14.625" style="95" customWidth="1"/>
    <col min="2323" max="2560" width="9" style="95"/>
    <col min="2561" max="2561" width="16.875" style="95" customWidth="1"/>
    <col min="2562" max="2562" width="15.875" style="95" customWidth="1"/>
    <col min="2563" max="2566" width="17.625" style="95" customWidth="1"/>
    <col min="2567" max="2568" width="14.625" style="95" customWidth="1"/>
    <col min="2569" max="2569" width="9" style="95"/>
    <col min="2570" max="2570" width="2.375" style="95" customWidth="1"/>
    <col min="2571" max="2571" width="16.875" style="95" customWidth="1"/>
    <col min="2572" max="2572" width="15.875" style="95" customWidth="1"/>
    <col min="2573" max="2576" width="17.625" style="95" customWidth="1"/>
    <col min="2577" max="2578" width="14.625" style="95" customWidth="1"/>
    <col min="2579" max="2816" width="9" style="95"/>
    <col min="2817" max="2817" width="16.875" style="95" customWidth="1"/>
    <col min="2818" max="2818" width="15.875" style="95" customWidth="1"/>
    <col min="2819" max="2822" width="17.625" style="95" customWidth="1"/>
    <col min="2823" max="2824" width="14.625" style="95" customWidth="1"/>
    <col min="2825" max="2825" width="9" style="95"/>
    <col min="2826" max="2826" width="2.375" style="95" customWidth="1"/>
    <col min="2827" max="2827" width="16.875" style="95" customWidth="1"/>
    <col min="2828" max="2828" width="15.875" style="95" customWidth="1"/>
    <col min="2829" max="2832" width="17.625" style="95" customWidth="1"/>
    <col min="2833" max="2834" width="14.625" style="95" customWidth="1"/>
    <col min="2835" max="3072" width="9" style="95"/>
    <col min="3073" max="3073" width="16.875" style="95" customWidth="1"/>
    <col min="3074" max="3074" width="15.875" style="95" customWidth="1"/>
    <col min="3075" max="3078" width="17.625" style="95" customWidth="1"/>
    <col min="3079" max="3080" width="14.625" style="95" customWidth="1"/>
    <col min="3081" max="3081" width="9" style="95"/>
    <col min="3082" max="3082" width="2.375" style="95" customWidth="1"/>
    <col min="3083" max="3083" width="16.875" style="95" customWidth="1"/>
    <col min="3084" max="3084" width="15.875" style="95" customWidth="1"/>
    <col min="3085" max="3088" width="17.625" style="95" customWidth="1"/>
    <col min="3089" max="3090" width="14.625" style="95" customWidth="1"/>
    <col min="3091" max="3328" width="9" style="95"/>
    <col min="3329" max="3329" width="16.875" style="95" customWidth="1"/>
    <col min="3330" max="3330" width="15.875" style="95" customWidth="1"/>
    <col min="3331" max="3334" width="17.625" style="95" customWidth="1"/>
    <col min="3335" max="3336" width="14.625" style="95" customWidth="1"/>
    <col min="3337" max="3337" width="9" style="95"/>
    <col min="3338" max="3338" width="2.375" style="95" customWidth="1"/>
    <col min="3339" max="3339" width="16.875" style="95" customWidth="1"/>
    <col min="3340" max="3340" width="15.875" style="95" customWidth="1"/>
    <col min="3341" max="3344" width="17.625" style="95" customWidth="1"/>
    <col min="3345" max="3346" width="14.625" style="95" customWidth="1"/>
    <col min="3347" max="3584" width="9" style="95"/>
    <col min="3585" max="3585" width="16.875" style="95" customWidth="1"/>
    <col min="3586" max="3586" width="15.875" style="95" customWidth="1"/>
    <col min="3587" max="3590" width="17.625" style="95" customWidth="1"/>
    <col min="3591" max="3592" width="14.625" style="95" customWidth="1"/>
    <col min="3593" max="3593" width="9" style="95"/>
    <col min="3594" max="3594" width="2.375" style="95" customWidth="1"/>
    <col min="3595" max="3595" width="16.875" style="95" customWidth="1"/>
    <col min="3596" max="3596" width="15.875" style="95" customWidth="1"/>
    <col min="3597" max="3600" width="17.625" style="95" customWidth="1"/>
    <col min="3601" max="3602" width="14.625" style="95" customWidth="1"/>
    <col min="3603" max="3840" width="9" style="95"/>
    <col min="3841" max="3841" width="16.875" style="95" customWidth="1"/>
    <col min="3842" max="3842" width="15.875" style="95" customWidth="1"/>
    <col min="3843" max="3846" width="17.625" style="95" customWidth="1"/>
    <col min="3847" max="3848" width="14.625" style="95" customWidth="1"/>
    <col min="3849" max="3849" width="9" style="95"/>
    <col min="3850" max="3850" width="2.375" style="95" customWidth="1"/>
    <col min="3851" max="3851" width="16.875" style="95" customWidth="1"/>
    <col min="3852" max="3852" width="15.875" style="95" customWidth="1"/>
    <col min="3853" max="3856" width="17.625" style="95" customWidth="1"/>
    <col min="3857" max="3858" width="14.625" style="95" customWidth="1"/>
    <col min="3859" max="4096" width="9" style="95"/>
    <col min="4097" max="4097" width="16.875" style="95" customWidth="1"/>
    <col min="4098" max="4098" width="15.875" style="95" customWidth="1"/>
    <col min="4099" max="4102" width="17.625" style="95" customWidth="1"/>
    <col min="4103" max="4104" width="14.625" style="95" customWidth="1"/>
    <col min="4105" max="4105" width="9" style="95"/>
    <col min="4106" max="4106" width="2.375" style="95" customWidth="1"/>
    <col min="4107" max="4107" width="16.875" style="95" customWidth="1"/>
    <col min="4108" max="4108" width="15.875" style="95" customWidth="1"/>
    <col min="4109" max="4112" width="17.625" style="95" customWidth="1"/>
    <col min="4113" max="4114" width="14.625" style="95" customWidth="1"/>
    <col min="4115" max="4352" width="9" style="95"/>
    <col min="4353" max="4353" width="16.875" style="95" customWidth="1"/>
    <col min="4354" max="4354" width="15.875" style="95" customWidth="1"/>
    <col min="4355" max="4358" width="17.625" style="95" customWidth="1"/>
    <col min="4359" max="4360" width="14.625" style="95" customWidth="1"/>
    <col min="4361" max="4361" width="9" style="95"/>
    <col min="4362" max="4362" width="2.375" style="95" customWidth="1"/>
    <col min="4363" max="4363" width="16.875" style="95" customWidth="1"/>
    <col min="4364" max="4364" width="15.875" style="95" customWidth="1"/>
    <col min="4365" max="4368" width="17.625" style="95" customWidth="1"/>
    <col min="4369" max="4370" width="14.625" style="95" customWidth="1"/>
    <col min="4371" max="4608" width="9" style="95"/>
    <col min="4609" max="4609" width="16.875" style="95" customWidth="1"/>
    <col min="4610" max="4610" width="15.875" style="95" customWidth="1"/>
    <col min="4611" max="4614" width="17.625" style="95" customWidth="1"/>
    <col min="4615" max="4616" width="14.625" style="95" customWidth="1"/>
    <col min="4617" max="4617" width="9" style="95"/>
    <col min="4618" max="4618" width="2.375" style="95" customWidth="1"/>
    <col min="4619" max="4619" width="16.875" style="95" customWidth="1"/>
    <col min="4620" max="4620" width="15.875" style="95" customWidth="1"/>
    <col min="4621" max="4624" width="17.625" style="95" customWidth="1"/>
    <col min="4625" max="4626" width="14.625" style="95" customWidth="1"/>
    <col min="4627" max="4864" width="9" style="95"/>
    <col min="4865" max="4865" width="16.875" style="95" customWidth="1"/>
    <col min="4866" max="4866" width="15.875" style="95" customWidth="1"/>
    <col min="4867" max="4870" width="17.625" style="95" customWidth="1"/>
    <col min="4871" max="4872" width="14.625" style="95" customWidth="1"/>
    <col min="4873" max="4873" width="9" style="95"/>
    <col min="4874" max="4874" width="2.375" style="95" customWidth="1"/>
    <col min="4875" max="4875" width="16.875" style="95" customWidth="1"/>
    <col min="4876" max="4876" width="15.875" style="95" customWidth="1"/>
    <col min="4877" max="4880" width="17.625" style="95" customWidth="1"/>
    <col min="4881" max="4882" width="14.625" style="95" customWidth="1"/>
    <col min="4883" max="5120" width="9" style="95"/>
    <col min="5121" max="5121" width="16.875" style="95" customWidth="1"/>
    <col min="5122" max="5122" width="15.875" style="95" customWidth="1"/>
    <col min="5123" max="5126" width="17.625" style="95" customWidth="1"/>
    <col min="5127" max="5128" width="14.625" style="95" customWidth="1"/>
    <col min="5129" max="5129" width="9" style="95"/>
    <col min="5130" max="5130" width="2.375" style="95" customWidth="1"/>
    <col min="5131" max="5131" width="16.875" style="95" customWidth="1"/>
    <col min="5132" max="5132" width="15.875" style="95" customWidth="1"/>
    <col min="5133" max="5136" width="17.625" style="95" customWidth="1"/>
    <col min="5137" max="5138" width="14.625" style="95" customWidth="1"/>
    <col min="5139" max="5376" width="9" style="95"/>
    <col min="5377" max="5377" width="16.875" style="95" customWidth="1"/>
    <col min="5378" max="5378" width="15.875" style="95" customWidth="1"/>
    <col min="5379" max="5382" width="17.625" style="95" customWidth="1"/>
    <col min="5383" max="5384" width="14.625" style="95" customWidth="1"/>
    <col min="5385" max="5385" width="9" style="95"/>
    <col min="5386" max="5386" width="2.375" style="95" customWidth="1"/>
    <col min="5387" max="5387" width="16.875" style="95" customWidth="1"/>
    <col min="5388" max="5388" width="15.875" style="95" customWidth="1"/>
    <col min="5389" max="5392" width="17.625" style="95" customWidth="1"/>
    <col min="5393" max="5394" width="14.625" style="95" customWidth="1"/>
    <col min="5395" max="5632" width="9" style="95"/>
    <col min="5633" max="5633" width="16.875" style="95" customWidth="1"/>
    <col min="5634" max="5634" width="15.875" style="95" customWidth="1"/>
    <col min="5635" max="5638" width="17.625" style="95" customWidth="1"/>
    <col min="5639" max="5640" width="14.625" style="95" customWidth="1"/>
    <col min="5641" max="5641" width="9" style="95"/>
    <col min="5642" max="5642" width="2.375" style="95" customWidth="1"/>
    <col min="5643" max="5643" width="16.875" style="95" customWidth="1"/>
    <col min="5644" max="5644" width="15.875" style="95" customWidth="1"/>
    <col min="5645" max="5648" width="17.625" style="95" customWidth="1"/>
    <col min="5649" max="5650" width="14.625" style="95" customWidth="1"/>
    <col min="5651" max="5888" width="9" style="95"/>
    <col min="5889" max="5889" width="16.875" style="95" customWidth="1"/>
    <col min="5890" max="5890" width="15.875" style="95" customWidth="1"/>
    <col min="5891" max="5894" width="17.625" style="95" customWidth="1"/>
    <col min="5895" max="5896" width="14.625" style="95" customWidth="1"/>
    <col min="5897" max="5897" width="9" style="95"/>
    <col min="5898" max="5898" width="2.375" style="95" customWidth="1"/>
    <col min="5899" max="5899" width="16.875" style="95" customWidth="1"/>
    <col min="5900" max="5900" width="15.875" style="95" customWidth="1"/>
    <col min="5901" max="5904" width="17.625" style="95" customWidth="1"/>
    <col min="5905" max="5906" width="14.625" style="95" customWidth="1"/>
    <col min="5907" max="6144" width="9" style="95"/>
    <col min="6145" max="6145" width="16.875" style="95" customWidth="1"/>
    <col min="6146" max="6146" width="15.875" style="95" customWidth="1"/>
    <col min="6147" max="6150" width="17.625" style="95" customWidth="1"/>
    <col min="6151" max="6152" width="14.625" style="95" customWidth="1"/>
    <col min="6153" max="6153" width="9" style="95"/>
    <col min="6154" max="6154" width="2.375" style="95" customWidth="1"/>
    <col min="6155" max="6155" width="16.875" style="95" customWidth="1"/>
    <col min="6156" max="6156" width="15.875" style="95" customWidth="1"/>
    <col min="6157" max="6160" width="17.625" style="95" customWidth="1"/>
    <col min="6161" max="6162" width="14.625" style="95" customWidth="1"/>
    <col min="6163" max="6400" width="9" style="95"/>
    <col min="6401" max="6401" width="16.875" style="95" customWidth="1"/>
    <col min="6402" max="6402" width="15.875" style="95" customWidth="1"/>
    <col min="6403" max="6406" width="17.625" style="95" customWidth="1"/>
    <col min="6407" max="6408" width="14.625" style="95" customWidth="1"/>
    <col min="6409" max="6409" width="9" style="95"/>
    <col min="6410" max="6410" width="2.375" style="95" customWidth="1"/>
    <col min="6411" max="6411" width="16.875" style="95" customWidth="1"/>
    <col min="6412" max="6412" width="15.875" style="95" customWidth="1"/>
    <col min="6413" max="6416" width="17.625" style="95" customWidth="1"/>
    <col min="6417" max="6418" width="14.625" style="95" customWidth="1"/>
    <col min="6419" max="6656" width="9" style="95"/>
    <col min="6657" max="6657" width="16.875" style="95" customWidth="1"/>
    <col min="6658" max="6658" width="15.875" style="95" customWidth="1"/>
    <col min="6659" max="6662" width="17.625" style="95" customWidth="1"/>
    <col min="6663" max="6664" width="14.625" style="95" customWidth="1"/>
    <col min="6665" max="6665" width="9" style="95"/>
    <col min="6666" max="6666" width="2.375" style="95" customWidth="1"/>
    <col min="6667" max="6667" width="16.875" style="95" customWidth="1"/>
    <col min="6668" max="6668" width="15.875" style="95" customWidth="1"/>
    <col min="6669" max="6672" width="17.625" style="95" customWidth="1"/>
    <col min="6673" max="6674" width="14.625" style="95" customWidth="1"/>
    <col min="6675" max="6912" width="9" style="95"/>
    <col min="6913" max="6913" width="16.875" style="95" customWidth="1"/>
    <col min="6914" max="6914" width="15.875" style="95" customWidth="1"/>
    <col min="6915" max="6918" width="17.625" style="95" customWidth="1"/>
    <col min="6919" max="6920" width="14.625" style="95" customWidth="1"/>
    <col min="6921" max="6921" width="9" style="95"/>
    <col min="6922" max="6922" width="2.375" style="95" customWidth="1"/>
    <col min="6923" max="6923" width="16.875" style="95" customWidth="1"/>
    <col min="6924" max="6924" width="15.875" style="95" customWidth="1"/>
    <col min="6925" max="6928" width="17.625" style="95" customWidth="1"/>
    <col min="6929" max="6930" width="14.625" style="95" customWidth="1"/>
    <col min="6931" max="7168" width="9" style="95"/>
    <col min="7169" max="7169" width="16.875" style="95" customWidth="1"/>
    <col min="7170" max="7170" width="15.875" style="95" customWidth="1"/>
    <col min="7171" max="7174" width="17.625" style="95" customWidth="1"/>
    <col min="7175" max="7176" width="14.625" style="95" customWidth="1"/>
    <col min="7177" max="7177" width="9" style="95"/>
    <col min="7178" max="7178" width="2.375" style="95" customWidth="1"/>
    <col min="7179" max="7179" width="16.875" style="95" customWidth="1"/>
    <col min="7180" max="7180" width="15.875" style="95" customWidth="1"/>
    <col min="7181" max="7184" width="17.625" style="95" customWidth="1"/>
    <col min="7185" max="7186" width="14.625" style="95" customWidth="1"/>
    <col min="7187" max="7424" width="9" style="95"/>
    <col min="7425" max="7425" width="16.875" style="95" customWidth="1"/>
    <col min="7426" max="7426" width="15.875" style="95" customWidth="1"/>
    <col min="7427" max="7430" width="17.625" style="95" customWidth="1"/>
    <col min="7431" max="7432" width="14.625" style="95" customWidth="1"/>
    <col min="7433" max="7433" width="9" style="95"/>
    <col min="7434" max="7434" width="2.375" style="95" customWidth="1"/>
    <col min="7435" max="7435" width="16.875" style="95" customWidth="1"/>
    <col min="7436" max="7436" width="15.875" style="95" customWidth="1"/>
    <col min="7437" max="7440" width="17.625" style="95" customWidth="1"/>
    <col min="7441" max="7442" width="14.625" style="95" customWidth="1"/>
    <col min="7443" max="7680" width="9" style="95"/>
    <col min="7681" max="7681" width="16.875" style="95" customWidth="1"/>
    <col min="7682" max="7682" width="15.875" style="95" customWidth="1"/>
    <col min="7683" max="7686" width="17.625" style="95" customWidth="1"/>
    <col min="7687" max="7688" width="14.625" style="95" customWidth="1"/>
    <col min="7689" max="7689" width="9" style="95"/>
    <col min="7690" max="7690" width="2.375" style="95" customWidth="1"/>
    <col min="7691" max="7691" width="16.875" style="95" customWidth="1"/>
    <col min="7692" max="7692" width="15.875" style="95" customWidth="1"/>
    <col min="7693" max="7696" width="17.625" style="95" customWidth="1"/>
    <col min="7697" max="7698" width="14.625" style="95" customWidth="1"/>
    <col min="7699" max="7936" width="9" style="95"/>
    <col min="7937" max="7937" width="16.875" style="95" customWidth="1"/>
    <col min="7938" max="7938" width="15.875" style="95" customWidth="1"/>
    <col min="7939" max="7942" width="17.625" style="95" customWidth="1"/>
    <col min="7943" max="7944" width="14.625" style="95" customWidth="1"/>
    <col min="7945" max="7945" width="9" style="95"/>
    <col min="7946" max="7946" width="2.375" style="95" customWidth="1"/>
    <col min="7947" max="7947" width="16.875" style="95" customWidth="1"/>
    <col min="7948" max="7948" width="15.875" style="95" customWidth="1"/>
    <col min="7949" max="7952" width="17.625" style="95" customWidth="1"/>
    <col min="7953" max="7954" width="14.625" style="95" customWidth="1"/>
    <col min="7955" max="8192" width="9" style="95"/>
    <col min="8193" max="8193" width="16.875" style="95" customWidth="1"/>
    <col min="8194" max="8194" width="15.875" style="95" customWidth="1"/>
    <col min="8195" max="8198" width="17.625" style="95" customWidth="1"/>
    <col min="8199" max="8200" width="14.625" style="95" customWidth="1"/>
    <col min="8201" max="8201" width="9" style="95"/>
    <col min="8202" max="8202" width="2.375" style="95" customWidth="1"/>
    <col min="8203" max="8203" width="16.875" style="95" customWidth="1"/>
    <col min="8204" max="8204" width="15.875" style="95" customWidth="1"/>
    <col min="8205" max="8208" width="17.625" style="95" customWidth="1"/>
    <col min="8209" max="8210" width="14.625" style="95" customWidth="1"/>
    <col min="8211" max="8448" width="9" style="95"/>
    <col min="8449" max="8449" width="16.875" style="95" customWidth="1"/>
    <col min="8450" max="8450" width="15.875" style="95" customWidth="1"/>
    <col min="8451" max="8454" width="17.625" style="95" customWidth="1"/>
    <col min="8455" max="8456" width="14.625" style="95" customWidth="1"/>
    <col min="8457" max="8457" width="9" style="95"/>
    <col min="8458" max="8458" width="2.375" style="95" customWidth="1"/>
    <col min="8459" max="8459" width="16.875" style="95" customWidth="1"/>
    <col min="8460" max="8460" width="15.875" style="95" customWidth="1"/>
    <col min="8461" max="8464" width="17.625" style="95" customWidth="1"/>
    <col min="8465" max="8466" width="14.625" style="95" customWidth="1"/>
    <col min="8467" max="8704" width="9" style="95"/>
    <col min="8705" max="8705" width="16.875" style="95" customWidth="1"/>
    <col min="8706" max="8706" width="15.875" style="95" customWidth="1"/>
    <col min="8707" max="8710" width="17.625" style="95" customWidth="1"/>
    <col min="8711" max="8712" width="14.625" style="95" customWidth="1"/>
    <col min="8713" max="8713" width="9" style="95"/>
    <col min="8714" max="8714" width="2.375" style="95" customWidth="1"/>
    <col min="8715" max="8715" width="16.875" style="95" customWidth="1"/>
    <col min="8716" max="8716" width="15.875" style="95" customWidth="1"/>
    <col min="8717" max="8720" width="17.625" style="95" customWidth="1"/>
    <col min="8721" max="8722" width="14.625" style="95" customWidth="1"/>
    <col min="8723" max="8960" width="9" style="95"/>
    <col min="8961" max="8961" width="16.875" style="95" customWidth="1"/>
    <col min="8962" max="8962" width="15.875" style="95" customWidth="1"/>
    <col min="8963" max="8966" width="17.625" style="95" customWidth="1"/>
    <col min="8967" max="8968" width="14.625" style="95" customWidth="1"/>
    <col min="8969" max="8969" width="9" style="95"/>
    <col min="8970" max="8970" width="2.375" style="95" customWidth="1"/>
    <col min="8971" max="8971" width="16.875" style="95" customWidth="1"/>
    <col min="8972" max="8972" width="15.875" style="95" customWidth="1"/>
    <col min="8973" max="8976" width="17.625" style="95" customWidth="1"/>
    <col min="8977" max="8978" width="14.625" style="95" customWidth="1"/>
    <col min="8979" max="9216" width="9" style="95"/>
    <col min="9217" max="9217" width="16.875" style="95" customWidth="1"/>
    <col min="9218" max="9218" width="15.875" style="95" customWidth="1"/>
    <col min="9219" max="9222" width="17.625" style="95" customWidth="1"/>
    <col min="9223" max="9224" width="14.625" style="95" customWidth="1"/>
    <col min="9225" max="9225" width="9" style="95"/>
    <col min="9226" max="9226" width="2.375" style="95" customWidth="1"/>
    <col min="9227" max="9227" width="16.875" style="95" customWidth="1"/>
    <col min="9228" max="9228" width="15.875" style="95" customWidth="1"/>
    <col min="9229" max="9232" width="17.625" style="95" customWidth="1"/>
    <col min="9233" max="9234" width="14.625" style="95" customWidth="1"/>
    <col min="9235" max="9472" width="9" style="95"/>
    <col min="9473" max="9473" width="16.875" style="95" customWidth="1"/>
    <col min="9474" max="9474" width="15.875" style="95" customWidth="1"/>
    <col min="9475" max="9478" width="17.625" style="95" customWidth="1"/>
    <col min="9479" max="9480" width="14.625" style="95" customWidth="1"/>
    <col min="9481" max="9481" width="9" style="95"/>
    <col min="9482" max="9482" width="2.375" style="95" customWidth="1"/>
    <col min="9483" max="9483" width="16.875" style="95" customWidth="1"/>
    <col min="9484" max="9484" width="15.875" style="95" customWidth="1"/>
    <col min="9485" max="9488" width="17.625" style="95" customWidth="1"/>
    <col min="9489" max="9490" width="14.625" style="95" customWidth="1"/>
    <col min="9491" max="9728" width="9" style="95"/>
    <col min="9729" max="9729" width="16.875" style="95" customWidth="1"/>
    <col min="9730" max="9730" width="15.875" style="95" customWidth="1"/>
    <col min="9731" max="9734" width="17.625" style="95" customWidth="1"/>
    <col min="9735" max="9736" width="14.625" style="95" customWidth="1"/>
    <col min="9737" max="9737" width="9" style="95"/>
    <col min="9738" max="9738" width="2.375" style="95" customWidth="1"/>
    <col min="9739" max="9739" width="16.875" style="95" customWidth="1"/>
    <col min="9740" max="9740" width="15.875" style="95" customWidth="1"/>
    <col min="9741" max="9744" width="17.625" style="95" customWidth="1"/>
    <col min="9745" max="9746" width="14.625" style="95" customWidth="1"/>
    <col min="9747" max="9984" width="9" style="95"/>
    <col min="9985" max="9985" width="16.875" style="95" customWidth="1"/>
    <col min="9986" max="9986" width="15.875" style="95" customWidth="1"/>
    <col min="9987" max="9990" width="17.625" style="95" customWidth="1"/>
    <col min="9991" max="9992" width="14.625" style="95" customWidth="1"/>
    <col min="9993" max="9993" width="9" style="95"/>
    <col min="9994" max="9994" width="2.375" style="95" customWidth="1"/>
    <col min="9995" max="9995" width="16.875" style="95" customWidth="1"/>
    <col min="9996" max="9996" width="15.875" style="95" customWidth="1"/>
    <col min="9997" max="10000" width="17.625" style="95" customWidth="1"/>
    <col min="10001" max="10002" width="14.625" style="95" customWidth="1"/>
    <col min="10003" max="10240" width="9" style="95"/>
    <col min="10241" max="10241" width="16.875" style="95" customWidth="1"/>
    <col min="10242" max="10242" width="15.875" style="95" customWidth="1"/>
    <col min="10243" max="10246" width="17.625" style="95" customWidth="1"/>
    <col min="10247" max="10248" width="14.625" style="95" customWidth="1"/>
    <col min="10249" max="10249" width="9" style="95"/>
    <col min="10250" max="10250" width="2.375" style="95" customWidth="1"/>
    <col min="10251" max="10251" width="16.875" style="95" customWidth="1"/>
    <col min="10252" max="10252" width="15.875" style="95" customWidth="1"/>
    <col min="10253" max="10256" width="17.625" style="95" customWidth="1"/>
    <col min="10257" max="10258" width="14.625" style="95" customWidth="1"/>
    <col min="10259" max="10496" width="9" style="95"/>
    <col min="10497" max="10497" width="16.875" style="95" customWidth="1"/>
    <col min="10498" max="10498" width="15.875" style="95" customWidth="1"/>
    <col min="10499" max="10502" width="17.625" style="95" customWidth="1"/>
    <col min="10503" max="10504" width="14.625" style="95" customWidth="1"/>
    <col min="10505" max="10505" width="9" style="95"/>
    <col min="10506" max="10506" width="2.375" style="95" customWidth="1"/>
    <col min="10507" max="10507" width="16.875" style="95" customWidth="1"/>
    <col min="10508" max="10508" width="15.875" style="95" customWidth="1"/>
    <col min="10509" max="10512" width="17.625" style="95" customWidth="1"/>
    <col min="10513" max="10514" width="14.625" style="95" customWidth="1"/>
    <col min="10515" max="10752" width="9" style="95"/>
    <col min="10753" max="10753" width="16.875" style="95" customWidth="1"/>
    <col min="10754" max="10754" width="15.875" style="95" customWidth="1"/>
    <col min="10755" max="10758" width="17.625" style="95" customWidth="1"/>
    <col min="10759" max="10760" width="14.625" style="95" customWidth="1"/>
    <col min="10761" max="10761" width="9" style="95"/>
    <col min="10762" max="10762" width="2.375" style="95" customWidth="1"/>
    <col min="10763" max="10763" width="16.875" style="95" customWidth="1"/>
    <col min="10764" max="10764" width="15.875" style="95" customWidth="1"/>
    <col min="10765" max="10768" width="17.625" style="95" customWidth="1"/>
    <col min="10769" max="10770" width="14.625" style="95" customWidth="1"/>
    <col min="10771" max="11008" width="9" style="95"/>
    <col min="11009" max="11009" width="16.875" style="95" customWidth="1"/>
    <col min="11010" max="11010" width="15.875" style="95" customWidth="1"/>
    <col min="11011" max="11014" width="17.625" style="95" customWidth="1"/>
    <col min="11015" max="11016" width="14.625" style="95" customWidth="1"/>
    <col min="11017" max="11017" width="9" style="95"/>
    <col min="11018" max="11018" width="2.375" style="95" customWidth="1"/>
    <col min="11019" max="11019" width="16.875" style="95" customWidth="1"/>
    <col min="11020" max="11020" width="15.875" style="95" customWidth="1"/>
    <col min="11021" max="11024" width="17.625" style="95" customWidth="1"/>
    <col min="11025" max="11026" width="14.625" style="95" customWidth="1"/>
    <col min="11027" max="11264" width="9" style="95"/>
    <col min="11265" max="11265" width="16.875" style="95" customWidth="1"/>
    <col min="11266" max="11266" width="15.875" style="95" customWidth="1"/>
    <col min="11267" max="11270" width="17.625" style="95" customWidth="1"/>
    <col min="11271" max="11272" width="14.625" style="95" customWidth="1"/>
    <col min="11273" max="11273" width="9" style="95"/>
    <col min="11274" max="11274" width="2.375" style="95" customWidth="1"/>
    <col min="11275" max="11275" width="16.875" style="95" customWidth="1"/>
    <col min="11276" max="11276" width="15.875" style="95" customWidth="1"/>
    <col min="11277" max="11280" width="17.625" style="95" customWidth="1"/>
    <col min="11281" max="11282" width="14.625" style="95" customWidth="1"/>
    <col min="11283" max="11520" width="9" style="95"/>
    <col min="11521" max="11521" width="16.875" style="95" customWidth="1"/>
    <col min="11522" max="11522" width="15.875" style="95" customWidth="1"/>
    <col min="11523" max="11526" width="17.625" style="95" customWidth="1"/>
    <col min="11527" max="11528" width="14.625" style="95" customWidth="1"/>
    <col min="11529" max="11529" width="9" style="95"/>
    <col min="11530" max="11530" width="2.375" style="95" customWidth="1"/>
    <col min="11531" max="11531" width="16.875" style="95" customWidth="1"/>
    <col min="11532" max="11532" width="15.875" style="95" customWidth="1"/>
    <col min="11533" max="11536" width="17.625" style="95" customWidth="1"/>
    <col min="11537" max="11538" width="14.625" style="95" customWidth="1"/>
    <col min="11539" max="11776" width="9" style="95"/>
    <col min="11777" max="11777" width="16.875" style="95" customWidth="1"/>
    <col min="11778" max="11778" width="15.875" style="95" customWidth="1"/>
    <col min="11779" max="11782" width="17.625" style="95" customWidth="1"/>
    <col min="11783" max="11784" width="14.625" style="95" customWidth="1"/>
    <col min="11785" max="11785" width="9" style="95"/>
    <col min="11786" max="11786" width="2.375" style="95" customWidth="1"/>
    <col min="11787" max="11787" width="16.875" style="95" customWidth="1"/>
    <col min="11788" max="11788" width="15.875" style="95" customWidth="1"/>
    <col min="11789" max="11792" width="17.625" style="95" customWidth="1"/>
    <col min="11793" max="11794" width="14.625" style="95" customWidth="1"/>
    <col min="11795" max="12032" width="9" style="95"/>
    <col min="12033" max="12033" width="16.875" style="95" customWidth="1"/>
    <col min="12034" max="12034" width="15.875" style="95" customWidth="1"/>
    <col min="12035" max="12038" width="17.625" style="95" customWidth="1"/>
    <col min="12039" max="12040" width="14.625" style="95" customWidth="1"/>
    <col min="12041" max="12041" width="9" style="95"/>
    <col min="12042" max="12042" width="2.375" style="95" customWidth="1"/>
    <col min="12043" max="12043" width="16.875" style="95" customWidth="1"/>
    <col min="12044" max="12044" width="15.875" style="95" customWidth="1"/>
    <col min="12045" max="12048" width="17.625" style="95" customWidth="1"/>
    <col min="12049" max="12050" width="14.625" style="95" customWidth="1"/>
    <col min="12051" max="12288" width="9" style="95"/>
    <col min="12289" max="12289" width="16.875" style="95" customWidth="1"/>
    <col min="12290" max="12290" width="15.875" style="95" customWidth="1"/>
    <col min="12291" max="12294" width="17.625" style="95" customWidth="1"/>
    <col min="12295" max="12296" width="14.625" style="95" customWidth="1"/>
    <col min="12297" max="12297" width="9" style="95"/>
    <col min="12298" max="12298" width="2.375" style="95" customWidth="1"/>
    <col min="12299" max="12299" width="16.875" style="95" customWidth="1"/>
    <col min="12300" max="12300" width="15.875" style="95" customWidth="1"/>
    <col min="12301" max="12304" width="17.625" style="95" customWidth="1"/>
    <col min="12305" max="12306" width="14.625" style="95" customWidth="1"/>
    <col min="12307" max="12544" width="9" style="95"/>
    <col min="12545" max="12545" width="16.875" style="95" customWidth="1"/>
    <col min="12546" max="12546" width="15.875" style="95" customWidth="1"/>
    <col min="12547" max="12550" width="17.625" style="95" customWidth="1"/>
    <col min="12551" max="12552" width="14.625" style="95" customWidth="1"/>
    <col min="12553" max="12553" width="9" style="95"/>
    <col min="12554" max="12554" width="2.375" style="95" customWidth="1"/>
    <col min="12555" max="12555" width="16.875" style="95" customWidth="1"/>
    <col min="12556" max="12556" width="15.875" style="95" customWidth="1"/>
    <col min="12557" max="12560" width="17.625" style="95" customWidth="1"/>
    <col min="12561" max="12562" width="14.625" style="95" customWidth="1"/>
    <col min="12563" max="12800" width="9" style="95"/>
    <col min="12801" max="12801" width="16.875" style="95" customWidth="1"/>
    <col min="12802" max="12802" width="15.875" style="95" customWidth="1"/>
    <col min="12803" max="12806" width="17.625" style="95" customWidth="1"/>
    <col min="12807" max="12808" width="14.625" style="95" customWidth="1"/>
    <col min="12809" max="12809" width="9" style="95"/>
    <col min="12810" max="12810" width="2.375" style="95" customWidth="1"/>
    <col min="12811" max="12811" width="16.875" style="95" customWidth="1"/>
    <col min="12812" max="12812" width="15.875" style="95" customWidth="1"/>
    <col min="12813" max="12816" width="17.625" style="95" customWidth="1"/>
    <col min="12817" max="12818" width="14.625" style="95" customWidth="1"/>
    <col min="12819" max="13056" width="9" style="95"/>
    <col min="13057" max="13057" width="16.875" style="95" customWidth="1"/>
    <col min="13058" max="13058" width="15.875" style="95" customWidth="1"/>
    <col min="13059" max="13062" width="17.625" style="95" customWidth="1"/>
    <col min="13063" max="13064" width="14.625" style="95" customWidth="1"/>
    <col min="13065" max="13065" width="9" style="95"/>
    <col min="13066" max="13066" width="2.375" style="95" customWidth="1"/>
    <col min="13067" max="13067" width="16.875" style="95" customWidth="1"/>
    <col min="13068" max="13068" width="15.875" style="95" customWidth="1"/>
    <col min="13069" max="13072" width="17.625" style="95" customWidth="1"/>
    <col min="13073" max="13074" width="14.625" style="95" customWidth="1"/>
    <col min="13075" max="13312" width="9" style="95"/>
    <col min="13313" max="13313" width="16.875" style="95" customWidth="1"/>
    <col min="13314" max="13314" width="15.875" style="95" customWidth="1"/>
    <col min="13315" max="13318" width="17.625" style="95" customWidth="1"/>
    <col min="13319" max="13320" width="14.625" style="95" customWidth="1"/>
    <col min="13321" max="13321" width="9" style="95"/>
    <col min="13322" max="13322" width="2.375" style="95" customWidth="1"/>
    <col min="13323" max="13323" width="16.875" style="95" customWidth="1"/>
    <col min="13324" max="13324" width="15.875" style="95" customWidth="1"/>
    <col min="13325" max="13328" width="17.625" style="95" customWidth="1"/>
    <col min="13329" max="13330" width="14.625" style="95" customWidth="1"/>
    <col min="13331" max="13568" width="9" style="95"/>
    <col min="13569" max="13569" width="16.875" style="95" customWidth="1"/>
    <col min="13570" max="13570" width="15.875" style="95" customWidth="1"/>
    <col min="13571" max="13574" width="17.625" style="95" customWidth="1"/>
    <col min="13575" max="13576" width="14.625" style="95" customWidth="1"/>
    <col min="13577" max="13577" width="9" style="95"/>
    <col min="13578" max="13578" width="2.375" style="95" customWidth="1"/>
    <col min="13579" max="13579" width="16.875" style="95" customWidth="1"/>
    <col min="13580" max="13580" width="15.875" style="95" customWidth="1"/>
    <col min="13581" max="13584" width="17.625" style="95" customWidth="1"/>
    <col min="13585" max="13586" width="14.625" style="95" customWidth="1"/>
    <col min="13587" max="13824" width="9" style="95"/>
    <col min="13825" max="13825" width="16.875" style="95" customWidth="1"/>
    <col min="13826" max="13826" width="15.875" style="95" customWidth="1"/>
    <col min="13827" max="13830" width="17.625" style="95" customWidth="1"/>
    <col min="13831" max="13832" width="14.625" style="95" customWidth="1"/>
    <col min="13833" max="13833" width="9" style="95"/>
    <col min="13834" max="13834" width="2.375" style="95" customWidth="1"/>
    <col min="13835" max="13835" width="16.875" style="95" customWidth="1"/>
    <col min="13836" max="13836" width="15.875" style="95" customWidth="1"/>
    <col min="13837" max="13840" width="17.625" style="95" customWidth="1"/>
    <col min="13841" max="13842" width="14.625" style="95" customWidth="1"/>
    <col min="13843" max="14080" width="9" style="95"/>
    <col min="14081" max="14081" width="16.875" style="95" customWidth="1"/>
    <col min="14082" max="14082" width="15.875" style="95" customWidth="1"/>
    <col min="14083" max="14086" width="17.625" style="95" customWidth="1"/>
    <col min="14087" max="14088" width="14.625" style="95" customWidth="1"/>
    <col min="14089" max="14089" width="9" style="95"/>
    <col min="14090" max="14090" width="2.375" style="95" customWidth="1"/>
    <col min="14091" max="14091" width="16.875" style="95" customWidth="1"/>
    <col min="14092" max="14092" width="15.875" style="95" customWidth="1"/>
    <col min="14093" max="14096" width="17.625" style="95" customWidth="1"/>
    <col min="14097" max="14098" width="14.625" style="95" customWidth="1"/>
    <col min="14099" max="14336" width="9" style="95"/>
    <col min="14337" max="14337" width="16.875" style="95" customWidth="1"/>
    <col min="14338" max="14338" width="15.875" style="95" customWidth="1"/>
    <col min="14339" max="14342" width="17.625" style="95" customWidth="1"/>
    <col min="14343" max="14344" width="14.625" style="95" customWidth="1"/>
    <col min="14345" max="14345" width="9" style="95"/>
    <col min="14346" max="14346" width="2.375" style="95" customWidth="1"/>
    <col min="14347" max="14347" width="16.875" style="95" customWidth="1"/>
    <col min="14348" max="14348" width="15.875" style="95" customWidth="1"/>
    <col min="14349" max="14352" width="17.625" style="95" customWidth="1"/>
    <col min="14353" max="14354" width="14.625" style="95" customWidth="1"/>
    <col min="14355" max="14592" width="9" style="95"/>
    <col min="14593" max="14593" width="16.875" style="95" customWidth="1"/>
    <col min="14594" max="14594" width="15.875" style="95" customWidth="1"/>
    <col min="14595" max="14598" width="17.625" style="95" customWidth="1"/>
    <col min="14599" max="14600" width="14.625" style="95" customWidth="1"/>
    <col min="14601" max="14601" width="9" style="95"/>
    <col min="14602" max="14602" width="2.375" style="95" customWidth="1"/>
    <col min="14603" max="14603" width="16.875" style="95" customWidth="1"/>
    <col min="14604" max="14604" width="15.875" style="95" customWidth="1"/>
    <col min="14605" max="14608" width="17.625" style="95" customWidth="1"/>
    <col min="14609" max="14610" width="14.625" style="95" customWidth="1"/>
    <col min="14611" max="14848" width="9" style="95"/>
    <col min="14849" max="14849" width="16.875" style="95" customWidth="1"/>
    <col min="14850" max="14850" width="15.875" style="95" customWidth="1"/>
    <col min="14851" max="14854" width="17.625" style="95" customWidth="1"/>
    <col min="14855" max="14856" width="14.625" style="95" customWidth="1"/>
    <col min="14857" max="14857" width="9" style="95"/>
    <col min="14858" max="14858" width="2.375" style="95" customWidth="1"/>
    <col min="14859" max="14859" width="16.875" style="95" customWidth="1"/>
    <col min="14860" max="14860" width="15.875" style="95" customWidth="1"/>
    <col min="14861" max="14864" width="17.625" style="95" customWidth="1"/>
    <col min="14865" max="14866" width="14.625" style="95" customWidth="1"/>
    <col min="14867" max="15104" width="9" style="95"/>
    <col min="15105" max="15105" width="16.875" style="95" customWidth="1"/>
    <col min="15106" max="15106" width="15.875" style="95" customWidth="1"/>
    <col min="15107" max="15110" width="17.625" style="95" customWidth="1"/>
    <col min="15111" max="15112" width="14.625" style="95" customWidth="1"/>
    <col min="15113" max="15113" width="9" style="95"/>
    <col min="15114" max="15114" width="2.375" style="95" customWidth="1"/>
    <col min="15115" max="15115" width="16.875" style="95" customWidth="1"/>
    <col min="15116" max="15116" width="15.875" style="95" customWidth="1"/>
    <col min="15117" max="15120" width="17.625" style="95" customWidth="1"/>
    <col min="15121" max="15122" width="14.625" style="95" customWidth="1"/>
    <col min="15123" max="15360" width="9" style="95"/>
    <col min="15361" max="15361" width="16.875" style="95" customWidth="1"/>
    <col min="15362" max="15362" width="15.875" style="95" customWidth="1"/>
    <col min="15363" max="15366" width="17.625" style="95" customWidth="1"/>
    <col min="15367" max="15368" width="14.625" style="95" customWidth="1"/>
    <col min="15369" max="15369" width="9" style="95"/>
    <col min="15370" max="15370" width="2.375" style="95" customWidth="1"/>
    <col min="15371" max="15371" width="16.875" style="95" customWidth="1"/>
    <col min="15372" max="15372" width="15.875" style="95" customWidth="1"/>
    <col min="15373" max="15376" width="17.625" style="95" customWidth="1"/>
    <col min="15377" max="15378" width="14.625" style="95" customWidth="1"/>
    <col min="15379" max="15616" width="9" style="95"/>
    <col min="15617" max="15617" width="16.875" style="95" customWidth="1"/>
    <col min="15618" max="15618" width="15.875" style="95" customWidth="1"/>
    <col min="15619" max="15622" width="17.625" style="95" customWidth="1"/>
    <col min="15623" max="15624" width="14.625" style="95" customWidth="1"/>
    <col min="15625" max="15625" width="9" style="95"/>
    <col min="15626" max="15626" width="2.375" style="95" customWidth="1"/>
    <col min="15627" max="15627" width="16.875" style="95" customWidth="1"/>
    <col min="15628" max="15628" width="15.875" style="95" customWidth="1"/>
    <col min="15629" max="15632" width="17.625" style="95" customWidth="1"/>
    <col min="15633" max="15634" width="14.625" style="95" customWidth="1"/>
    <col min="15635" max="15872" width="9" style="95"/>
    <col min="15873" max="15873" width="16.875" style="95" customWidth="1"/>
    <col min="15874" max="15874" width="15.875" style="95" customWidth="1"/>
    <col min="15875" max="15878" width="17.625" style="95" customWidth="1"/>
    <col min="15879" max="15880" width="14.625" style="95" customWidth="1"/>
    <col min="15881" max="15881" width="9" style="95"/>
    <col min="15882" max="15882" width="2.375" style="95" customWidth="1"/>
    <col min="15883" max="15883" width="16.875" style="95" customWidth="1"/>
    <col min="15884" max="15884" width="15.875" style="95" customWidth="1"/>
    <col min="15885" max="15888" width="17.625" style="95" customWidth="1"/>
    <col min="15889" max="15890" width="14.625" style="95" customWidth="1"/>
    <col min="15891" max="16128" width="9" style="95"/>
    <col min="16129" max="16129" width="16.875" style="95" customWidth="1"/>
    <col min="16130" max="16130" width="15.875" style="95" customWidth="1"/>
    <col min="16131" max="16134" width="17.625" style="95" customWidth="1"/>
    <col min="16135" max="16136" width="14.625" style="95" customWidth="1"/>
    <col min="16137" max="16137" width="9" style="95"/>
    <col min="16138" max="16138" width="2.375" style="95" customWidth="1"/>
    <col min="16139" max="16139" width="16.875" style="95" customWidth="1"/>
    <col min="16140" max="16140" width="15.875" style="95" customWidth="1"/>
    <col min="16141" max="16144" width="17.625" style="95" customWidth="1"/>
    <col min="16145" max="16146" width="14.625" style="95" customWidth="1"/>
    <col min="16147" max="16384" width="9" style="95"/>
  </cols>
  <sheetData>
    <row r="1" spans="1:19" ht="70.5" customHeight="1">
      <c r="A1" s="399" t="s">
        <v>341</v>
      </c>
      <c r="B1" s="400"/>
      <c r="C1" s="93" t="str">
        <f>A2</f>
        <v>十中八九</v>
      </c>
      <c r="D1" s="93" t="str">
        <f>A8</f>
        <v>BCウエスト</v>
      </c>
      <c r="E1" s="93" t="str">
        <f>A14</f>
        <v>洋光台BC</v>
      </c>
      <c r="F1" s="93" t="str">
        <f>A20</f>
        <v>四十雀BC</v>
      </c>
      <c r="G1" s="401" t="s">
        <v>46</v>
      </c>
      <c r="H1" s="402"/>
      <c r="I1" s="94" t="s">
        <v>47</v>
      </c>
      <c r="K1" s="399" t="s">
        <v>342</v>
      </c>
      <c r="L1" s="400"/>
      <c r="M1" s="93" t="str">
        <f>K2</f>
        <v>NEXT</v>
      </c>
      <c r="N1" s="93" t="str">
        <f>K8</f>
        <v>大野会</v>
      </c>
      <c r="O1" s="93" t="str">
        <f>K14</f>
        <v>若草クラブ</v>
      </c>
      <c r="P1" s="93" t="str">
        <f>K20</f>
        <v>OGBP</v>
      </c>
      <c r="Q1" s="401" t="s">
        <v>46</v>
      </c>
      <c r="R1" s="402"/>
      <c r="S1" s="94" t="s">
        <v>47</v>
      </c>
    </row>
    <row r="2" spans="1:19" ht="45" customHeight="1">
      <c r="A2" s="403" t="str">
        <f>H28秋順位!F52</f>
        <v>十中八九</v>
      </c>
      <c r="B2" s="96" t="s">
        <v>48</v>
      </c>
      <c r="C2" s="97"/>
      <c r="D2" s="98">
        <f>'6部【詳細】'!E56</f>
        <v>1</v>
      </c>
      <c r="E2" s="98">
        <f>'6部【詳細】'!E4</f>
        <v>1</v>
      </c>
      <c r="F2" s="98">
        <f>'6部【詳細】'!E30</f>
        <v>1</v>
      </c>
      <c r="G2" s="99">
        <f>C2+D2+E2+F2</f>
        <v>3</v>
      </c>
      <c r="H2" s="100" t="s">
        <v>49</v>
      </c>
      <c r="I2" s="405">
        <v>3</v>
      </c>
      <c r="K2" s="403" t="str">
        <f>H28秋順位!H52</f>
        <v>NEXT</v>
      </c>
      <c r="L2" s="96" t="s">
        <v>48</v>
      </c>
      <c r="M2" s="97"/>
      <c r="N2" s="98">
        <f>'6部【詳細】'!O56</f>
        <v>1</v>
      </c>
      <c r="O2" s="98">
        <f>'6部【詳細】'!O4</f>
        <v>1</v>
      </c>
      <c r="P2" s="98">
        <f>'6部【詳細】'!O30</f>
        <v>0</v>
      </c>
      <c r="Q2" s="99">
        <f>M2+N2+O2+P2</f>
        <v>2</v>
      </c>
      <c r="R2" s="100" t="s">
        <v>49</v>
      </c>
      <c r="S2" s="405">
        <v>3</v>
      </c>
    </row>
    <row r="3" spans="1:19" ht="45" customHeight="1">
      <c r="A3" s="404"/>
      <c r="B3" s="101" t="s">
        <v>50</v>
      </c>
      <c r="C3" s="102"/>
      <c r="D3" s="103">
        <f>'6部【詳細】'!D78</f>
        <v>6</v>
      </c>
      <c r="E3" s="104">
        <f>'6部【詳細】'!D26</f>
        <v>6</v>
      </c>
      <c r="F3" s="104">
        <f>'6部【詳細】'!D52</f>
        <v>4</v>
      </c>
      <c r="G3" s="105">
        <f>C3+D3+E3+F3</f>
        <v>16</v>
      </c>
      <c r="H3" s="106" t="s">
        <v>51</v>
      </c>
      <c r="I3" s="405"/>
      <c r="K3" s="404"/>
      <c r="L3" s="101" t="s">
        <v>50</v>
      </c>
      <c r="M3" s="102"/>
      <c r="N3" s="104">
        <f>'6部【詳細】'!N78</f>
        <v>4</v>
      </c>
      <c r="O3" s="104">
        <f>'6部【詳細】'!N26</f>
        <v>4</v>
      </c>
      <c r="P3" s="104">
        <f>'6部【詳細】'!N52</f>
        <v>2</v>
      </c>
      <c r="Q3" s="105">
        <f>M3+N3+O3+P3</f>
        <v>10</v>
      </c>
      <c r="R3" s="106" t="s">
        <v>51</v>
      </c>
      <c r="S3" s="405"/>
    </row>
    <row r="4" spans="1:19" ht="24.95" customHeight="1">
      <c r="A4" s="404"/>
      <c r="B4" s="107" t="s">
        <v>52</v>
      </c>
      <c r="C4" s="108"/>
      <c r="D4" s="109">
        <f>'6部【詳細】'!D79</f>
        <v>12</v>
      </c>
      <c r="E4" s="109">
        <f>'6部【詳細】'!D27</f>
        <v>13</v>
      </c>
      <c r="F4" s="109">
        <f>'6部【詳細】'!D53</f>
        <v>8</v>
      </c>
      <c r="G4" s="406">
        <f>C4+D4+E4+F4-C5-D5-E5-F5</f>
        <v>21</v>
      </c>
      <c r="H4" s="408" t="s">
        <v>53</v>
      </c>
      <c r="I4" s="405"/>
      <c r="K4" s="404"/>
      <c r="L4" s="107" t="s">
        <v>52</v>
      </c>
      <c r="M4" s="108"/>
      <c r="N4" s="109">
        <f>'6部【詳細】'!N79</f>
        <v>9</v>
      </c>
      <c r="O4" s="109">
        <f>'6部【詳細】'!N27</f>
        <v>10</v>
      </c>
      <c r="P4" s="109">
        <f>'6部【詳細】'!N53</f>
        <v>6</v>
      </c>
      <c r="Q4" s="406">
        <f>M4+N4+O4+P4-M5-N5-O5-P5</f>
        <v>0</v>
      </c>
      <c r="R4" s="408" t="s">
        <v>53</v>
      </c>
      <c r="S4" s="405"/>
    </row>
    <row r="5" spans="1:19" ht="24.95" customHeight="1">
      <c r="A5" s="404"/>
      <c r="B5" s="107" t="s">
        <v>54</v>
      </c>
      <c r="C5" s="108"/>
      <c r="D5" s="109">
        <f>'6部【詳細】'!H79</f>
        <v>3</v>
      </c>
      <c r="E5" s="109">
        <f>'6部【詳細】'!H27</f>
        <v>3</v>
      </c>
      <c r="F5" s="109">
        <f>'6部【詳細】'!H53</f>
        <v>6</v>
      </c>
      <c r="G5" s="407"/>
      <c r="H5" s="409"/>
      <c r="I5" s="405"/>
      <c r="K5" s="404"/>
      <c r="L5" s="107" t="s">
        <v>54</v>
      </c>
      <c r="M5" s="108"/>
      <c r="N5" s="109">
        <f>'6部【詳細】'!R79</f>
        <v>6</v>
      </c>
      <c r="O5" s="109">
        <f>'6部【詳細】'!R27</f>
        <v>8</v>
      </c>
      <c r="P5" s="109">
        <f>'6部【詳細】'!R53</f>
        <v>11</v>
      </c>
      <c r="Q5" s="407"/>
      <c r="R5" s="409"/>
      <c r="S5" s="405"/>
    </row>
    <row r="6" spans="1:19" ht="24.95" customHeight="1">
      <c r="A6" s="404"/>
      <c r="B6" s="107" t="s">
        <v>55</v>
      </c>
      <c r="C6" s="108"/>
      <c r="D6" s="109">
        <f>'6部【詳細】'!D80</f>
        <v>309</v>
      </c>
      <c r="E6" s="109">
        <f>'6部【詳細】'!D28</f>
        <v>324</v>
      </c>
      <c r="F6" s="109">
        <f>'6部【詳細】'!D54</f>
        <v>249</v>
      </c>
      <c r="G6" s="406">
        <f>C6+D6+E6+F6-C7-D7-E7-F7</f>
        <v>153</v>
      </c>
      <c r="H6" s="411" t="s">
        <v>56</v>
      </c>
      <c r="I6" s="405"/>
      <c r="K6" s="404"/>
      <c r="L6" s="107" t="s">
        <v>55</v>
      </c>
      <c r="M6" s="108"/>
      <c r="N6" s="109">
        <f>'6部【詳細】'!N80</f>
        <v>295</v>
      </c>
      <c r="O6" s="109">
        <f>'6部【詳細】'!N28</f>
        <v>369</v>
      </c>
      <c r="P6" s="109">
        <f>'6部【詳細】'!N54</f>
        <v>307</v>
      </c>
      <c r="Q6" s="406">
        <f>M6+N6+O6+P6-M7-N7-O7-P7</f>
        <v>12</v>
      </c>
      <c r="R6" s="411" t="s">
        <v>56</v>
      </c>
      <c r="S6" s="405"/>
    </row>
    <row r="7" spans="1:19" ht="24.95" customHeight="1">
      <c r="A7" s="404"/>
      <c r="B7" s="110" t="s">
        <v>57</v>
      </c>
      <c r="C7" s="111"/>
      <c r="D7" s="112">
        <f>'6部【詳細】'!H80</f>
        <v>238</v>
      </c>
      <c r="E7" s="112">
        <f>'6部【詳細】'!H28</f>
        <v>254</v>
      </c>
      <c r="F7" s="112">
        <f>'6部【詳細】'!H54</f>
        <v>237</v>
      </c>
      <c r="G7" s="410"/>
      <c r="H7" s="412"/>
      <c r="I7" s="405"/>
      <c r="K7" s="404"/>
      <c r="L7" s="110" t="s">
        <v>57</v>
      </c>
      <c r="M7" s="111"/>
      <c r="N7" s="112">
        <f>'6部【詳細】'!R80</f>
        <v>276</v>
      </c>
      <c r="O7" s="112">
        <f>'6部【詳細】'!R28</f>
        <v>358</v>
      </c>
      <c r="P7" s="112">
        <f>'6部【詳細】'!R54</f>
        <v>325</v>
      </c>
      <c r="Q7" s="410"/>
      <c r="R7" s="412"/>
      <c r="S7" s="405"/>
    </row>
    <row r="8" spans="1:19" ht="45" customHeight="1">
      <c r="A8" s="403" t="str">
        <f>H28秋順位!F53</f>
        <v>BCウエスト</v>
      </c>
      <c r="B8" s="96" t="s">
        <v>48</v>
      </c>
      <c r="C8" s="98">
        <f>'6部【詳細】'!G56</f>
        <v>0</v>
      </c>
      <c r="D8" s="97"/>
      <c r="E8" s="98">
        <f>'6部【詳細】'!J30</f>
        <v>0</v>
      </c>
      <c r="F8" s="98">
        <f>'6部【詳細】'!J4</f>
        <v>0</v>
      </c>
      <c r="G8" s="113">
        <f>C8+D8+E8+F8</f>
        <v>0</v>
      </c>
      <c r="H8" s="114" t="s">
        <v>49</v>
      </c>
      <c r="I8" s="405">
        <v>4</v>
      </c>
      <c r="K8" s="403" t="str">
        <f>H28秋順位!H53</f>
        <v>大野会</v>
      </c>
      <c r="L8" s="96" t="s">
        <v>48</v>
      </c>
      <c r="M8" s="98">
        <f>'6部【詳細】'!Q56</f>
        <v>0</v>
      </c>
      <c r="N8" s="97"/>
      <c r="O8" s="98">
        <f>'6部【詳細】'!T30</f>
        <v>0</v>
      </c>
      <c r="P8" s="98">
        <f>'6部【詳細】'!T4</f>
        <v>0</v>
      </c>
      <c r="Q8" s="113">
        <f>M8+N8+O8+P8</f>
        <v>0</v>
      </c>
      <c r="R8" s="114" t="s">
        <v>49</v>
      </c>
      <c r="S8" s="405">
        <v>4</v>
      </c>
    </row>
    <row r="9" spans="1:19" ht="45" customHeight="1">
      <c r="A9" s="404"/>
      <c r="B9" s="101" t="s">
        <v>50</v>
      </c>
      <c r="C9" s="104">
        <f>'6部【詳細】'!H78</f>
        <v>1</v>
      </c>
      <c r="D9" s="102"/>
      <c r="E9" s="104">
        <f>'6部【詳細】'!I52</f>
        <v>2</v>
      </c>
      <c r="F9" s="104">
        <f>'6部【詳細】'!I26</f>
        <v>2</v>
      </c>
      <c r="G9" s="105">
        <f>C9+D9+E9+F9</f>
        <v>5</v>
      </c>
      <c r="H9" s="115" t="s">
        <v>51</v>
      </c>
      <c r="I9" s="405"/>
      <c r="K9" s="404"/>
      <c r="L9" s="101" t="s">
        <v>50</v>
      </c>
      <c r="M9" s="104">
        <f>'6部【詳細】'!R78</f>
        <v>3</v>
      </c>
      <c r="N9" s="102"/>
      <c r="O9" s="104">
        <f>'6部【詳細】'!S52</f>
        <v>3</v>
      </c>
      <c r="P9" s="104">
        <f>'6部【詳細】'!S26</f>
        <v>3</v>
      </c>
      <c r="Q9" s="105">
        <f>M9+N9+O9+P9</f>
        <v>9</v>
      </c>
      <c r="R9" s="115" t="s">
        <v>51</v>
      </c>
      <c r="S9" s="405"/>
    </row>
    <row r="10" spans="1:19" ht="24.95" customHeight="1">
      <c r="A10" s="404"/>
      <c r="B10" s="107" t="s">
        <v>58</v>
      </c>
      <c r="C10" s="109">
        <f>'6部【詳細】'!H79</f>
        <v>3</v>
      </c>
      <c r="D10" s="108"/>
      <c r="E10" s="109">
        <f>'6部【詳細】'!I53</f>
        <v>7</v>
      </c>
      <c r="F10" s="109">
        <f>'6部【詳細】'!I27</f>
        <v>5</v>
      </c>
      <c r="G10" s="406">
        <f>C10+D10+E10+F10-C11-D11-E11-F11</f>
        <v>-17</v>
      </c>
      <c r="H10" s="411" t="s">
        <v>53</v>
      </c>
      <c r="I10" s="405"/>
      <c r="K10" s="404"/>
      <c r="L10" s="107" t="s">
        <v>58</v>
      </c>
      <c r="M10" s="109">
        <f>'6部【詳細】'!R79</f>
        <v>6</v>
      </c>
      <c r="N10" s="108"/>
      <c r="O10" s="109">
        <f>'6部【詳細】'!S53</f>
        <v>7</v>
      </c>
      <c r="P10" s="109">
        <f>'6部【詳細】'!S27</f>
        <v>6</v>
      </c>
      <c r="Q10" s="406">
        <f>M10+N10+O10+P10-M11-N11-O11-P11</f>
        <v>-7</v>
      </c>
      <c r="R10" s="411" t="s">
        <v>53</v>
      </c>
      <c r="S10" s="405"/>
    </row>
    <row r="11" spans="1:19" ht="24.95" customHeight="1">
      <c r="A11" s="404"/>
      <c r="B11" s="107" t="s">
        <v>54</v>
      </c>
      <c r="C11" s="109">
        <f>'6部【詳細】'!D79</f>
        <v>12</v>
      </c>
      <c r="D11" s="108"/>
      <c r="E11" s="109">
        <f>'6部【詳細】'!M53</f>
        <v>10</v>
      </c>
      <c r="F11" s="109">
        <f>'6部【詳細】'!M27</f>
        <v>10</v>
      </c>
      <c r="G11" s="407"/>
      <c r="H11" s="409"/>
      <c r="I11" s="405"/>
      <c r="K11" s="404"/>
      <c r="L11" s="107" t="s">
        <v>54</v>
      </c>
      <c r="M11" s="109">
        <f>'6部【詳細】'!N79</f>
        <v>9</v>
      </c>
      <c r="N11" s="108"/>
      <c r="O11" s="109">
        <f>'6部【詳細】'!W53</f>
        <v>8</v>
      </c>
      <c r="P11" s="109">
        <f>'6部【詳細】'!W27</f>
        <v>9</v>
      </c>
      <c r="Q11" s="407"/>
      <c r="R11" s="409"/>
      <c r="S11" s="405"/>
    </row>
    <row r="12" spans="1:19" ht="24.95" customHeight="1">
      <c r="A12" s="404"/>
      <c r="B12" s="107" t="s">
        <v>59</v>
      </c>
      <c r="C12" s="109">
        <f>'6部【詳細】'!H80</f>
        <v>238</v>
      </c>
      <c r="D12" s="108"/>
      <c r="E12" s="109">
        <f>'6部【詳細】'!I54</f>
        <v>282</v>
      </c>
      <c r="F12" s="109">
        <f>'6部【詳細】'!I28</f>
        <v>242</v>
      </c>
      <c r="G12" s="406">
        <f>C12+D12+E12+F12-C13-D13-E13-F13</f>
        <v>-128</v>
      </c>
      <c r="H12" s="411" t="s">
        <v>56</v>
      </c>
      <c r="I12" s="405"/>
      <c r="K12" s="404"/>
      <c r="L12" s="107" t="s">
        <v>60</v>
      </c>
      <c r="M12" s="109">
        <f>'6部【詳細】'!R80</f>
        <v>276</v>
      </c>
      <c r="N12" s="108"/>
      <c r="O12" s="109">
        <f>'6部【詳細】'!S54</f>
        <v>260</v>
      </c>
      <c r="P12" s="109">
        <f>'6部【詳細】'!S28</f>
        <v>266</v>
      </c>
      <c r="Q12" s="406">
        <f>M12+N12+O12+P12-M13-N13-O13-P13</f>
        <v>-26</v>
      </c>
      <c r="R12" s="411" t="s">
        <v>56</v>
      </c>
      <c r="S12" s="405"/>
    </row>
    <row r="13" spans="1:19" ht="24.95" customHeight="1">
      <c r="A13" s="404"/>
      <c r="B13" s="110" t="s">
        <v>57</v>
      </c>
      <c r="C13" s="112">
        <f>'6部【詳細】'!D80</f>
        <v>309</v>
      </c>
      <c r="D13" s="111"/>
      <c r="E13" s="112">
        <f>'6部【詳細】'!M54</f>
        <v>289</v>
      </c>
      <c r="F13" s="112">
        <f>'6部【詳細】'!M28</f>
        <v>292</v>
      </c>
      <c r="G13" s="413"/>
      <c r="H13" s="412"/>
      <c r="I13" s="405"/>
      <c r="K13" s="404"/>
      <c r="L13" s="110" t="s">
        <v>57</v>
      </c>
      <c r="M13" s="112">
        <f>'6部【詳細】'!N80</f>
        <v>295</v>
      </c>
      <c r="N13" s="111"/>
      <c r="O13" s="112">
        <f>'6部【詳細】'!W54</f>
        <v>256</v>
      </c>
      <c r="P13" s="112">
        <f>'6部【詳細】'!W28</f>
        <v>277</v>
      </c>
      <c r="Q13" s="413"/>
      <c r="R13" s="412"/>
      <c r="S13" s="405"/>
    </row>
    <row r="14" spans="1:19" ht="45" customHeight="1">
      <c r="A14" s="403" t="str">
        <f>H28秋順位!F54</f>
        <v>洋光台BC</v>
      </c>
      <c r="B14" s="96" t="s">
        <v>48</v>
      </c>
      <c r="C14" s="98">
        <f>'6部【詳細】'!G4</f>
        <v>0</v>
      </c>
      <c r="D14" s="116">
        <f>'6部【詳細】'!L30</f>
        <v>1</v>
      </c>
      <c r="E14" s="97"/>
      <c r="F14" s="98">
        <f>'6部【詳細】'!J56</f>
        <v>0</v>
      </c>
      <c r="G14" s="117">
        <f>C14+D14+E14+F14</f>
        <v>1</v>
      </c>
      <c r="H14" s="118" t="s">
        <v>49</v>
      </c>
      <c r="I14" s="405">
        <v>3</v>
      </c>
      <c r="K14" s="403" t="str">
        <f>H28秋順位!H54</f>
        <v>若草クラブ</v>
      </c>
      <c r="L14" s="96" t="s">
        <v>48</v>
      </c>
      <c r="M14" s="98">
        <f>'6部【詳細】'!Q4</f>
        <v>0</v>
      </c>
      <c r="N14" s="98">
        <f>'6部【詳細】'!V30</f>
        <v>1</v>
      </c>
      <c r="O14" s="97"/>
      <c r="P14" s="98">
        <f>'6部【詳細】'!T56</f>
        <v>1</v>
      </c>
      <c r="Q14" s="117">
        <f>M14+N14+O14+P14</f>
        <v>2</v>
      </c>
      <c r="R14" s="118" t="s">
        <v>49</v>
      </c>
      <c r="S14" s="405">
        <v>1</v>
      </c>
    </row>
    <row r="15" spans="1:19" ht="45" customHeight="1">
      <c r="A15" s="404"/>
      <c r="B15" s="101" t="s">
        <v>50</v>
      </c>
      <c r="C15" s="104">
        <f>'6部【詳細】'!H26</f>
        <v>1</v>
      </c>
      <c r="D15" s="119">
        <f>'6部【詳細】'!M52</f>
        <v>5</v>
      </c>
      <c r="E15" s="102"/>
      <c r="F15" s="104">
        <f>'6部【詳細】'!I78</f>
        <v>3</v>
      </c>
      <c r="G15" s="105">
        <f>C15+D15+E15+F15</f>
        <v>9</v>
      </c>
      <c r="H15" s="120" t="s">
        <v>51</v>
      </c>
      <c r="I15" s="405"/>
      <c r="K15" s="404"/>
      <c r="L15" s="101" t="s">
        <v>50</v>
      </c>
      <c r="M15" s="104">
        <f>'6部【詳細】'!R26</f>
        <v>3</v>
      </c>
      <c r="N15" s="104">
        <f>'6部【詳細】'!W52</f>
        <v>4</v>
      </c>
      <c r="O15" s="102"/>
      <c r="P15" s="104">
        <f>'6部【詳細】'!S78</f>
        <v>5</v>
      </c>
      <c r="Q15" s="105">
        <f>M15+N15+O15+P15</f>
        <v>12</v>
      </c>
      <c r="R15" s="120" t="s">
        <v>51</v>
      </c>
      <c r="S15" s="405"/>
    </row>
    <row r="16" spans="1:19" ht="24.95" customHeight="1">
      <c r="A16" s="404"/>
      <c r="B16" s="107" t="s">
        <v>61</v>
      </c>
      <c r="C16" s="109">
        <f>'6部【詳細】'!H27</f>
        <v>3</v>
      </c>
      <c r="D16" s="121">
        <f>'6部【詳細】'!M53</f>
        <v>10</v>
      </c>
      <c r="E16" s="108"/>
      <c r="F16" s="109">
        <f>'6部【詳細】'!I79</f>
        <v>6</v>
      </c>
      <c r="G16" s="406">
        <f>C16+D16+E16+F16-C17-D17-E17-F17</f>
        <v>-9</v>
      </c>
      <c r="H16" s="408" t="s">
        <v>53</v>
      </c>
      <c r="I16" s="405"/>
      <c r="K16" s="404"/>
      <c r="L16" s="107" t="s">
        <v>61</v>
      </c>
      <c r="M16" s="109">
        <f>'6部【詳細】'!R27</f>
        <v>8</v>
      </c>
      <c r="N16" s="109">
        <f>'6部【詳細】'!W53</f>
        <v>8</v>
      </c>
      <c r="O16" s="108"/>
      <c r="P16" s="109">
        <f>'6部【詳細】'!S79</f>
        <v>12</v>
      </c>
      <c r="Q16" s="406">
        <f>M16+N16+O16+P16-M17-N17-O17-P17</f>
        <v>6</v>
      </c>
      <c r="R16" s="408" t="s">
        <v>53</v>
      </c>
      <c r="S16" s="405"/>
    </row>
    <row r="17" spans="1:19" ht="24.95" customHeight="1">
      <c r="A17" s="404"/>
      <c r="B17" s="107" t="s">
        <v>62</v>
      </c>
      <c r="C17" s="109">
        <f>'6部【詳細】'!D27</f>
        <v>13</v>
      </c>
      <c r="D17" s="121">
        <f>'6部【詳細】'!I53</f>
        <v>7</v>
      </c>
      <c r="E17" s="108"/>
      <c r="F17" s="109">
        <f>'6部【詳細】'!M79</f>
        <v>8</v>
      </c>
      <c r="G17" s="407"/>
      <c r="H17" s="409"/>
      <c r="I17" s="405"/>
      <c r="K17" s="404"/>
      <c r="L17" s="107" t="s">
        <v>62</v>
      </c>
      <c r="M17" s="109">
        <f>'6部【詳細】'!N27</f>
        <v>10</v>
      </c>
      <c r="N17" s="109">
        <f>'6部【詳細】'!S53</f>
        <v>7</v>
      </c>
      <c r="O17" s="108"/>
      <c r="P17" s="109">
        <f>'6部【詳細】'!W79</f>
        <v>5</v>
      </c>
      <c r="Q17" s="407"/>
      <c r="R17" s="409"/>
      <c r="S17" s="405"/>
    </row>
    <row r="18" spans="1:19" ht="24.95" customHeight="1">
      <c r="A18" s="404"/>
      <c r="B18" s="107" t="s">
        <v>59</v>
      </c>
      <c r="C18" s="109">
        <f>'6部【詳細】'!H28</f>
        <v>254</v>
      </c>
      <c r="D18" s="121">
        <f>'6部【詳細】'!M54</f>
        <v>289</v>
      </c>
      <c r="E18" s="108"/>
      <c r="F18" s="109">
        <f>'6部【詳細】'!I80</f>
        <v>223</v>
      </c>
      <c r="G18" s="406">
        <f>C18+D18+E18+F18-C19-D19-E19-F19</f>
        <v>-101</v>
      </c>
      <c r="H18" s="411" t="s">
        <v>56</v>
      </c>
      <c r="I18" s="405"/>
      <c r="K18" s="404"/>
      <c r="L18" s="107" t="s">
        <v>60</v>
      </c>
      <c r="M18" s="109">
        <f>'6部【詳細】'!R28</f>
        <v>358</v>
      </c>
      <c r="N18" s="109">
        <f>'6部【詳細】'!W54</f>
        <v>256</v>
      </c>
      <c r="O18" s="108"/>
      <c r="P18" s="109">
        <f>'6部【詳細】'!S80</f>
        <v>343</v>
      </c>
      <c r="Q18" s="406">
        <f>M18+N18+O18+P18-M19-N19-O19-P19</f>
        <v>45</v>
      </c>
      <c r="R18" s="411" t="s">
        <v>56</v>
      </c>
      <c r="S18" s="405"/>
    </row>
    <row r="19" spans="1:19" ht="24.95" customHeight="1">
      <c r="A19" s="404"/>
      <c r="B19" s="110" t="s">
        <v>57</v>
      </c>
      <c r="C19" s="112">
        <f>'6部【詳細】'!D28</f>
        <v>324</v>
      </c>
      <c r="D19" s="122">
        <f>'6部【詳細】'!I54</f>
        <v>282</v>
      </c>
      <c r="E19" s="111"/>
      <c r="F19" s="112">
        <f>'6部【詳細】'!M80</f>
        <v>261</v>
      </c>
      <c r="G19" s="410"/>
      <c r="H19" s="412"/>
      <c r="I19" s="405"/>
      <c r="K19" s="404"/>
      <c r="L19" s="110" t="s">
        <v>57</v>
      </c>
      <c r="M19" s="112">
        <f>'6部【詳細】'!N28</f>
        <v>369</v>
      </c>
      <c r="N19" s="112">
        <f>'6部【詳細】'!S54</f>
        <v>260</v>
      </c>
      <c r="O19" s="111"/>
      <c r="P19" s="112">
        <f>'6部【詳細】'!W80</f>
        <v>283</v>
      </c>
      <c r="Q19" s="410"/>
      <c r="R19" s="412"/>
      <c r="S19" s="405"/>
    </row>
    <row r="20" spans="1:19" ht="45" customHeight="1">
      <c r="A20" s="403" t="str">
        <f>H28秋順位!F55</f>
        <v>四十雀BC</v>
      </c>
      <c r="B20" s="96" t="s">
        <v>48</v>
      </c>
      <c r="C20" s="98">
        <f>'6部【詳細】'!G30</f>
        <v>0</v>
      </c>
      <c r="D20" s="98">
        <f>'6部【詳細】'!L4</f>
        <v>1</v>
      </c>
      <c r="E20" s="98">
        <f>'6部【詳細】'!L56</f>
        <v>1</v>
      </c>
      <c r="F20" s="97"/>
      <c r="G20" s="113">
        <f>C20+D20+E20+F20</f>
        <v>2</v>
      </c>
      <c r="H20" s="114" t="s">
        <v>49</v>
      </c>
      <c r="I20" s="405">
        <v>2</v>
      </c>
      <c r="K20" s="403" t="str">
        <f>H28秋順位!H55</f>
        <v>OGBP</v>
      </c>
      <c r="L20" s="96" t="s">
        <v>48</v>
      </c>
      <c r="M20" s="98">
        <f>'6部【詳細】'!Q30</f>
        <v>1</v>
      </c>
      <c r="N20" s="98">
        <f>'6部【詳細】'!V4</f>
        <v>1</v>
      </c>
      <c r="O20" s="98">
        <f>'6部【詳細】'!V56</f>
        <v>0</v>
      </c>
      <c r="P20" s="97"/>
      <c r="Q20" s="113">
        <f>M20+N20+O20+P20</f>
        <v>2</v>
      </c>
      <c r="R20" s="114" t="s">
        <v>49</v>
      </c>
      <c r="S20" s="405">
        <v>2</v>
      </c>
    </row>
    <row r="21" spans="1:19" ht="45" customHeight="1">
      <c r="A21" s="404"/>
      <c r="B21" s="101" t="s">
        <v>50</v>
      </c>
      <c r="C21" s="104">
        <f>'6部【詳細】'!H52</f>
        <v>3</v>
      </c>
      <c r="D21" s="104">
        <f>'6部【詳細】'!M26</f>
        <v>5</v>
      </c>
      <c r="E21" s="104">
        <f>'6部【詳細】'!M78</f>
        <v>4</v>
      </c>
      <c r="F21" s="102"/>
      <c r="G21" s="105">
        <f>C21+D21+E21+F21</f>
        <v>12</v>
      </c>
      <c r="H21" s="115" t="s">
        <v>51</v>
      </c>
      <c r="I21" s="405"/>
      <c r="K21" s="404"/>
      <c r="L21" s="101" t="s">
        <v>50</v>
      </c>
      <c r="M21" s="104">
        <f>'6部【詳細】'!R52</f>
        <v>5</v>
      </c>
      <c r="N21" s="104">
        <f>'6部【詳細】'!W26</f>
        <v>4</v>
      </c>
      <c r="O21" s="104">
        <f>'6部【詳細】'!W78</f>
        <v>2</v>
      </c>
      <c r="P21" s="102"/>
      <c r="Q21" s="105">
        <f>M21+N21+O21+P21</f>
        <v>11</v>
      </c>
      <c r="R21" s="115" t="s">
        <v>51</v>
      </c>
      <c r="S21" s="405"/>
    </row>
    <row r="22" spans="1:19" ht="24.95" customHeight="1">
      <c r="A22" s="404"/>
      <c r="B22" s="107" t="s">
        <v>58</v>
      </c>
      <c r="C22" s="109">
        <f>'6部【詳細】'!H53</f>
        <v>6</v>
      </c>
      <c r="D22" s="109">
        <f>'6部【詳細】'!M27</f>
        <v>10</v>
      </c>
      <c r="E22" s="109">
        <f>'6部【詳細】'!M79</f>
        <v>8</v>
      </c>
      <c r="F22" s="108"/>
      <c r="G22" s="406">
        <f>C22+D22+E22+F22-C23-D23-E23-F23</f>
        <v>5</v>
      </c>
      <c r="H22" s="417" t="s">
        <v>53</v>
      </c>
      <c r="I22" s="405"/>
      <c r="K22" s="404"/>
      <c r="L22" s="107" t="s">
        <v>58</v>
      </c>
      <c r="M22" s="109">
        <f>'6部【詳細】'!R53</f>
        <v>11</v>
      </c>
      <c r="N22" s="109">
        <f>'6部【詳細】'!W27</f>
        <v>9</v>
      </c>
      <c r="O22" s="109">
        <f>'6部【詳細】'!W79</f>
        <v>5</v>
      </c>
      <c r="P22" s="108"/>
      <c r="Q22" s="406">
        <f>M22+N22+O22+P22-M23-N23-O23-P23</f>
        <v>1</v>
      </c>
      <c r="R22" s="417" t="s">
        <v>53</v>
      </c>
      <c r="S22" s="405"/>
    </row>
    <row r="23" spans="1:19" ht="24.95" customHeight="1">
      <c r="A23" s="404"/>
      <c r="B23" s="107" t="s">
        <v>62</v>
      </c>
      <c r="C23" s="109">
        <f>'6部【詳細】'!D53</f>
        <v>8</v>
      </c>
      <c r="D23" s="109">
        <f>'6部【詳細】'!I27</f>
        <v>5</v>
      </c>
      <c r="E23" s="109">
        <f>'6部【詳細】'!I79</f>
        <v>6</v>
      </c>
      <c r="F23" s="108"/>
      <c r="G23" s="407"/>
      <c r="H23" s="417"/>
      <c r="I23" s="405"/>
      <c r="K23" s="404"/>
      <c r="L23" s="107" t="s">
        <v>62</v>
      </c>
      <c r="M23" s="109">
        <f>'6部【詳細】'!N53</f>
        <v>6</v>
      </c>
      <c r="N23" s="109">
        <f>'6部【詳細】'!S27</f>
        <v>6</v>
      </c>
      <c r="O23" s="109">
        <f>'6部【詳細】'!S79</f>
        <v>12</v>
      </c>
      <c r="P23" s="108"/>
      <c r="Q23" s="407"/>
      <c r="R23" s="417"/>
      <c r="S23" s="405"/>
    </row>
    <row r="24" spans="1:19" ht="24.95" customHeight="1">
      <c r="A24" s="404"/>
      <c r="B24" s="107" t="s">
        <v>59</v>
      </c>
      <c r="C24" s="109">
        <f>'6部【詳細】'!H54</f>
        <v>237</v>
      </c>
      <c r="D24" s="109">
        <f>'6部【詳細】'!M28</f>
        <v>292</v>
      </c>
      <c r="E24" s="109">
        <f>'6部【詳細】'!M80</f>
        <v>261</v>
      </c>
      <c r="F24" s="108"/>
      <c r="G24" s="406">
        <f>C24+D24+E24+F24-C25-D25-E25-F25</f>
        <v>76</v>
      </c>
      <c r="H24" s="408" t="s">
        <v>56</v>
      </c>
      <c r="I24" s="405"/>
      <c r="K24" s="404"/>
      <c r="L24" s="107" t="s">
        <v>60</v>
      </c>
      <c r="M24" s="109">
        <f>'6部【詳細】'!R54</f>
        <v>325</v>
      </c>
      <c r="N24" s="109">
        <f>'6部【詳細】'!W28</f>
        <v>277</v>
      </c>
      <c r="O24" s="109">
        <f>'6部【詳細】'!W80</f>
        <v>283</v>
      </c>
      <c r="P24" s="108"/>
      <c r="Q24" s="406">
        <f>M24+N24+O24+P24-M25-N25-O25-P25</f>
        <v>-31</v>
      </c>
      <c r="R24" s="408" t="s">
        <v>56</v>
      </c>
      <c r="S24" s="405"/>
    </row>
    <row r="25" spans="1:19" ht="24.95" customHeight="1" thickBot="1">
      <c r="A25" s="414"/>
      <c r="B25" s="123" t="s">
        <v>57</v>
      </c>
      <c r="C25" s="124">
        <f>'6部【詳細】'!D54</f>
        <v>249</v>
      </c>
      <c r="D25" s="124">
        <f>'6部【詳細】'!I28</f>
        <v>242</v>
      </c>
      <c r="E25" s="124">
        <f>'6部【詳細】'!I80</f>
        <v>223</v>
      </c>
      <c r="F25" s="125"/>
      <c r="G25" s="418"/>
      <c r="H25" s="419"/>
      <c r="I25" s="415"/>
      <c r="K25" s="414"/>
      <c r="L25" s="123" t="s">
        <v>57</v>
      </c>
      <c r="M25" s="124">
        <f>'6部【詳細】'!N54</f>
        <v>307</v>
      </c>
      <c r="N25" s="124">
        <f>'6部【詳細】'!S28</f>
        <v>266</v>
      </c>
      <c r="O25" s="124">
        <f>'6部【詳細】'!S80</f>
        <v>343</v>
      </c>
      <c r="P25" s="125"/>
      <c r="Q25" s="418"/>
      <c r="R25" s="419"/>
      <c r="S25" s="415"/>
    </row>
    <row r="26" spans="1:19" ht="20.100000000000001" customHeight="1">
      <c r="G26" s="126"/>
      <c r="H26" s="126"/>
    </row>
    <row r="27" spans="1:19" s="127" customFormat="1" ht="20.100000000000001" customHeight="1">
      <c r="A27" s="416" t="s">
        <v>63</v>
      </c>
      <c r="B27" s="416"/>
    </row>
    <row r="28" spans="1:19" s="127" customFormat="1" ht="20.100000000000001" customHeight="1">
      <c r="A28" s="128" t="s">
        <v>64</v>
      </c>
      <c r="B28" s="128"/>
      <c r="C28" s="128" t="s">
        <v>65</v>
      </c>
      <c r="D28" s="129"/>
      <c r="E28" s="130" t="s">
        <v>66</v>
      </c>
      <c r="F28" s="130"/>
      <c r="G28" s="130" t="s">
        <v>67</v>
      </c>
      <c r="H28" s="129"/>
      <c r="I28" s="131"/>
      <c r="J28" s="128"/>
      <c r="K28" s="128" t="s">
        <v>68</v>
      </c>
      <c r="L28" s="128"/>
      <c r="M28" s="128" t="s">
        <v>69</v>
      </c>
      <c r="N28" s="129"/>
      <c r="O28" s="130" t="s">
        <v>70</v>
      </c>
      <c r="P28" s="130"/>
      <c r="Q28" s="130" t="s">
        <v>71</v>
      </c>
      <c r="R28" s="129"/>
    </row>
    <row r="29" spans="1:19" s="138" customFormat="1" ht="19.5" customHeight="1">
      <c r="A29" s="132" t="str">
        <f>'6部【詳細】'!D83</f>
        <v>十中八九</v>
      </c>
      <c r="B29" s="133" t="s">
        <v>72</v>
      </c>
      <c r="C29" s="132" t="str">
        <f>'6部【詳細】'!H83</f>
        <v>若草クラブ</v>
      </c>
      <c r="D29" s="134"/>
      <c r="E29" s="135" t="str">
        <f>'6部【詳細】'!I83</f>
        <v>四十雀BC</v>
      </c>
      <c r="F29" s="136" t="s">
        <v>72</v>
      </c>
      <c r="G29" s="135" t="str">
        <f>'6部【詳細】'!M83</f>
        <v>OGBP</v>
      </c>
      <c r="H29" s="134"/>
      <c r="I29" s="137"/>
      <c r="J29" s="132"/>
      <c r="K29" s="132" t="str">
        <f>'6部【詳細】'!N83</f>
        <v>洋光台ＢＣ</v>
      </c>
      <c r="L29" s="133" t="s">
        <v>72</v>
      </c>
      <c r="M29" s="132" t="str">
        <f>'6部【詳細】'!R83</f>
        <v>NEXT</v>
      </c>
      <c r="N29" s="134"/>
      <c r="O29" s="135" t="str">
        <f>'6部【詳細】'!S83</f>
        <v>BCウェスト</v>
      </c>
      <c r="P29" s="136" t="s">
        <v>72</v>
      </c>
      <c r="Q29" s="135" t="str">
        <f>'6部【詳細】'!W83</f>
        <v>大野会</v>
      </c>
      <c r="R29" s="134"/>
    </row>
    <row r="30" spans="1:19" s="127" customFormat="1" ht="20.100000000000001" customHeight="1">
      <c r="A30" s="133">
        <f>'6部【詳細】'!D105</f>
        <v>5</v>
      </c>
      <c r="B30" s="133" t="s">
        <v>73</v>
      </c>
      <c r="C30" s="133">
        <f>'6部【詳細】'!H105</f>
        <v>0</v>
      </c>
      <c r="D30" s="139"/>
      <c r="E30" s="136">
        <f>'6部【詳細】'!I105</f>
        <v>4</v>
      </c>
      <c r="F30" s="136" t="s">
        <v>73</v>
      </c>
      <c r="G30" s="136">
        <f>'6部【詳細】'!M105</f>
        <v>0</v>
      </c>
      <c r="H30" s="139"/>
      <c r="I30" s="140"/>
      <c r="J30" s="133"/>
      <c r="K30" s="133">
        <f>'6部【詳細】'!N105</f>
        <v>1</v>
      </c>
      <c r="L30" s="133" t="s">
        <v>73</v>
      </c>
      <c r="M30" s="133">
        <f>'6部【詳細】'!R105</f>
        <v>6</v>
      </c>
      <c r="N30" s="139"/>
      <c r="O30" s="136">
        <f>'6部【詳細】'!S105</f>
        <v>4</v>
      </c>
      <c r="P30" s="136" t="s">
        <v>73</v>
      </c>
      <c r="Q30" s="136">
        <f>'6部【詳細】'!W105</f>
        <v>3</v>
      </c>
      <c r="R30" s="139"/>
    </row>
    <row r="31" spans="1:19" s="127" customFormat="1" ht="20.100000000000001" customHeight="1">
      <c r="A31" s="133" t="str">
        <f>IF(A30&lt;4,"×","○")</f>
        <v>○</v>
      </c>
      <c r="B31" s="133"/>
      <c r="C31" s="133" t="str">
        <f>IF(C30&lt;4,"×","○")</f>
        <v>×</v>
      </c>
      <c r="D31" s="139"/>
      <c r="E31" s="136" t="str">
        <f>IF(E30&lt;4,"×","○")</f>
        <v>○</v>
      </c>
      <c r="F31" s="136"/>
      <c r="G31" s="136" t="str">
        <f>IF(G30&lt;4,"×","○")</f>
        <v>×</v>
      </c>
      <c r="H31" s="139"/>
      <c r="I31" s="140"/>
      <c r="J31" s="133"/>
      <c r="K31" s="133" t="str">
        <f>IF(K30&lt;4,"×","○")</f>
        <v>×</v>
      </c>
      <c r="L31" s="133"/>
      <c r="M31" s="133" t="str">
        <f>IF(M30&lt;4,"×","○")</f>
        <v>○</v>
      </c>
      <c r="N31" s="139"/>
      <c r="O31" s="136" t="str">
        <f>IF(O30&lt;4,"×","○")</f>
        <v>○</v>
      </c>
      <c r="P31" s="136"/>
      <c r="Q31" s="136" t="str">
        <f>IF(Q30&lt;4,"×","○")</f>
        <v>×</v>
      </c>
      <c r="R31" s="139"/>
    </row>
    <row r="32" spans="1:19" s="147" customFormat="1" ht="20.100000000000001" customHeight="1">
      <c r="A32" s="141"/>
      <c r="B32" s="141"/>
      <c r="C32" s="141"/>
      <c r="D32" s="142"/>
      <c r="E32" s="143"/>
      <c r="F32" s="143"/>
      <c r="G32" s="143"/>
      <c r="H32" s="144"/>
      <c r="I32" s="145"/>
      <c r="J32" s="141"/>
      <c r="K32" s="141"/>
      <c r="L32" s="141"/>
      <c r="M32" s="141"/>
      <c r="N32" s="142"/>
      <c r="O32" s="146"/>
      <c r="P32" s="146"/>
      <c r="Q32" s="146"/>
      <c r="R32" s="142"/>
    </row>
    <row r="33" spans="1:24" s="148" customFormat="1" ht="20.100000000000001" customHeight="1" thickBot="1">
      <c r="E33" s="149"/>
      <c r="F33" s="149"/>
      <c r="G33" s="149"/>
      <c r="H33" s="149"/>
    </row>
    <row r="34" spans="1:24" s="127" customFormat="1" ht="20.100000000000001" customHeight="1">
      <c r="A34" s="150" t="s">
        <v>74</v>
      </c>
      <c r="B34" s="150"/>
      <c r="C34" s="150" t="s">
        <v>75</v>
      </c>
      <c r="D34" s="150"/>
      <c r="E34" s="150" t="s">
        <v>76</v>
      </c>
      <c r="F34" s="150"/>
      <c r="G34" s="150" t="s">
        <v>77</v>
      </c>
      <c r="H34" s="150"/>
      <c r="I34" s="150"/>
      <c r="J34" s="150"/>
      <c r="K34" s="150" t="s">
        <v>78</v>
      </c>
      <c r="L34" s="150"/>
      <c r="M34" s="150" t="s">
        <v>79</v>
      </c>
      <c r="N34" s="150"/>
      <c r="O34" s="150" t="s">
        <v>80</v>
      </c>
      <c r="P34" s="150"/>
      <c r="Q34" s="150" t="s">
        <v>81</v>
      </c>
      <c r="R34" s="150"/>
      <c r="U34" s="151"/>
      <c r="V34" s="151"/>
      <c r="W34" s="151"/>
      <c r="X34" s="151"/>
    </row>
    <row r="35" spans="1:24" s="127" customFormat="1" ht="20.100000000000001" customHeight="1" thickBot="1">
      <c r="A35" s="152" t="str">
        <f>IF(A30&lt;4,C29,A29)</f>
        <v>十中八九</v>
      </c>
      <c r="B35" s="152"/>
      <c r="C35" s="152" t="str">
        <f>IF(A30&lt;4,A29,C29)</f>
        <v>若草クラブ</v>
      </c>
      <c r="D35" s="152"/>
      <c r="E35" s="152" t="str">
        <f>IF(E30&lt;4,G29,E29)</f>
        <v>四十雀BC</v>
      </c>
      <c r="F35" s="152"/>
      <c r="G35" s="152" t="str">
        <f>IF(E30&lt;4,E29,G29)</f>
        <v>OGBP</v>
      </c>
      <c r="H35" s="152"/>
      <c r="I35" s="152"/>
      <c r="J35" s="152"/>
      <c r="K35" s="152" t="str">
        <f>IF(K30&lt;4,M29,K29)</f>
        <v>NEXT</v>
      </c>
      <c r="L35" s="152"/>
      <c r="M35" s="152" t="str">
        <f>IF(K30&lt;4,K29,M29)</f>
        <v>洋光台ＢＣ</v>
      </c>
      <c r="N35" s="152"/>
      <c r="O35" s="152" t="str">
        <f>IF(O30&lt;4,Q29,O29)</f>
        <v>BCウェスト</v>
      </c>
      <c r="P35" s="152"/>
      <c r="Q35" s="152" t="str">
        <f>IF(O30&lt;4,O29,Q29)</f>
        <v>大野会</v>
      </c>
      <c r="R35" s="152"/>
      <c r="U35" s="151"/>
      <c r="V35" s="151"/>
      <c r="W35" s="151"/>
      <c r="X35" s="151"/>
    </row>
    <row r="36" spans="1:24" s="153" customFormat="1" ht="18.75"/>
    <row r="37" spans="1:24" s="153" customFormat="1" ht="18.75"/>
    <row r="38" spans="1:24" s="153" customFormat="1" ht="18.75"/>
    <row r="39" spans="1:24" s="153" customFormat="1" ht="18.75"/>
  </sheetData>
  <sheetProtection sheet="1" objects="1" scenarios="1"/>
  <protectedRanges>
    <protectedRange password="CF68" sqref="C1:F1 M1:P1" name="範囲1"/>
  </protectedRanges>
  <mergeCells count="53">
    <mergeCell ref="A1:B1"/>
    <mergeCell ref="G1:H1"/>
    <mergeCell ref="K1:L1"/>
    <mergeCell ref="Q1:R1"/>
    <mergeCell ref="A2:A7"/>
    <mergeCell ref="I2:I7"/>
    <mergeCell ref="K2:K7"/>
    <mergeCell ref="S2:S7"/>
    <mergeCell ref="G4:G5"/>
    <mergeCell ref="H4:H5"/>
    <mergeCell ref="Q4:Q5"/>
    <mergeCell ref="R4:R5"/>
    <mergeCell ref="G6:G7"/>
    <mergeCell ref="H6:H7"/>
    <mergeCell ref="Q6:Q7"/>
    <mergeCell ref="R6:R7"/>
    <mergeCell ref="S8:S13"/>
    <mergeCell ref="G10:G11"/>
    <mergeCell ref="H10:H11"/>
    <mergeCell ref="Q10:Q11"/>
    <mergeCell ref="R10:R11"/>
    <mergeCell ref="G12:G13"/>
    <mergeCell ref="H12:H13"/>
    <mergeCell ref="Q12:Q13"/>
    <mergeCell ref="R12:R13"/>
    <mergeCell ref="S14:S19"/>
    <mergeCell ref="G16:G17"/>
    <mergeCell ref="H16:H17"/>
    <mergeCell ref="Q16:Q17"/>
    <mergeCell ref="R16:R17"/>
    <mergeCell ref="Q18:Q19"/>
    <mergeCell ref="R18:R19"/>
    <mergeCell ref="A14:A19"/>
    <mergeCell ref="I14:I19"/>
    <mergeCell ref="K14:K19"/>
    <mergeCell ref="A8:A13"/>
    <mergeCell ref="I8:I13"/>
    <mergeCell ref="K8:K13"/>
    <mergeCell ref="G18:G19"/>
    <mergeCell ref="H18:H19"/>
    <mergeCell ref="A20:A25"/>
    <mergeCell ref="I20:I25"/>
    <mergeCell ref="K20:K25"/>
    <mergeCell ref="A27:B27"/>
    <mergeCell ref="S20:S25"/>
    <mergeCell ref="G22:G23"/>
    <mergeCell ref="H22:H23"/>
    <mergeCell ref="Q22:Q23"/>
    <mergeCell ref="R22:R23"/>
    <mergeCell ref="G24:G25"/>
    <mergeCell ref="H24:H25"/>
    <mergeCell ref="Q24:Q25"/>
    <mergeCell ref="R24:R25"/>
  </mergeCells>
  <phoneticPr fontId="1"/>
  <printOptions horizontalCentered="1" verticalCentered="1"/>
  <pageMargins left="0.78740157480314965" right="0.39370078740157483" top="0.98425196850393704" bottom="0.98425196850393704" header="0.51181102362204722" footer="0.51181102362204722"/>
  <pageSetup paperSize="8" scale="70" orientation="landscape" horizontalDpi="300" verticalDpi="300" r:id="rId1"/>
  <headerFooter alignWithMargins="0">
    <oddHeader>&amp;C&amp;20リーグ戦順位表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19</vt:i4>
      </vt:variant>
    </vt:vector>
  </HeadingPairs>
  <TitlesOfParts>
    <vt:vector size="40" baseType="lpstr">
      <vt:lpstr>修正コメント</vt:lpstr>
      <vt:lpstr>H28秋順位</vt:lpstr>
      <vt:lpstr>H28秋-結果</vt:lpstr>
      <vt:lpstr>1部</vt:lpstr>
      <vt:lpstr>2部</vt:lpstr>
      <vt:lpstr>3部</vt:lpstr>
      <vt:lpstr>4部</vt:lpstr>
      <vt:lpstr>5部</vt:lpstr>
      <vt:lpstr>6部</vt:lpstr>
      <vt:lpstr>7部</vt:lpstr>
      <vt:lpstr>8部</vt:lpstr>
      <vt:lpstr>9部</vt:lpstr>
      <vt:lpstr>1部【詳細】</vt:lpstr>
      <vt:lpstr>2部【詳細】</vt:lpstr>
      <vt:lpstr>3部【詳細】</vt:lpstr>
      <vt:lpstr>4部【詳細】</vt:lpstr>
      <vt:lpstr>5部【詳細】</vt:lpstr>
      <vt:lpstr>6部【詳細】</vt:lpstr>
      <vt:lpstr>7部【詳細】</vt:lpstr>
      <vt:lpstr>8部【詳細】</vt:lpstr>
      <vt:lpstr>9部【詳細】</vt:lpstr>
      <vt:lpstr>'1部'!Print_Area</vt:lpstr>
      <vt:lpstr>'1部【詳細】'!Print_Area</vt:lpstr>
      <vt:lpstr>'2部'!Print_Area</vt:lpstr>
      <vt:lpstr>'2部【詳細】'!Print_Area</vt:lpstr>
      <vt:lpstr>'3部'!Print_Area</vt:lpstr>
      <vt:lpstr>'3部【詳細】'!Print_Area</vt:lpstr>
      <vt:lpstr>'4部'!Print_Area</vt:lpstr>
      <vt:lpstr>'4部【詳細】'!Print_Area</vt:lpstr>
      <vt:lpstr>'5部'!Print_Area</vt:lpstr>
      <vt:lpstr>'5部【詳細】'!Print_Area</vt:lpstr>
      <vt:lpstr>'6部'!Print_Area</vt:lpstr>
      <vt:lpstr>'6部【詳細】'!Print_Area</vt:lpstr>
      <vt:lpstr>'7部'!Print_Area</vt:lpstr>
      <vt:lpstr>'7部【詳細】'!Print_Area</vt:lpstr>
      <vt:lpstr>'8部'!Print_Area</vt:lpstr>
      <vt:lpstr>'8部【詳細】'!Print_Area</vt:lpstr>
      <vt:lpstr>'9部'!Print_Area</vt:lpstr>
      <vt:lpstr>'9部【詳細】'!Print_Area</vt:lpstr>
      <vt:lpstr>'H28秋-結果'!Print_Area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2017-02-12T09:36:32Z</dcterms:modified>
</cp:coreProperties>
</file>