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60" windowHeight="8055"/>
  </bookViews>
  <sheets>
    <sheet name="5部" sheetId="1" r:id="rId1"/>
    <sheet name="5部【詳細】" sheetId="2" r:id="rId2"/>
  </sheets>
  <definedNames>
    <definedName name="_xlnm.Print_Area" localSheetId="0">'5部'!$A:$S</definedName>
    <definedName name="_xlnm.Print_Area" localSheetId="1">'5部【詳細】'!$B:$W</definedName>
  </definedNames>
  <calcPr calcId="145621"/>
</workbook>
</file>

<file path=xl/calcChain.xml><?xml version="1.0" encoding="utf-8"?>
<calcChain xmlns="http://schemas.openxmlformats.org/spreadsheetml/2006/main">
  <c r="W107" i="2" l="1"/>
  <c r="S107" i="2"/>
  <c r="R107" i="2"/>
  <c r="N107" i="2"/>
  <c r="M107" i="2"/>
  <c r="I107" i="2"/>
  <c r="H107" i="2"/>
  <c r="D107" i="2"/>
  <c r="I105" i="2"/>
  <c r="E30" i="1" s="1"/>
  <c r="G35" i="1" s="1"/>
  <c r="W102" i="2"/>
  <c r="S102" i="2"/>
  <c r="R102" i="2"/>
  <c r="N102" i="2"/>
  <c r="M102" i="2"/>
  <c r="I102" i="2"/>
  <c r="H102" i="2"/>
  <c r="D102" i="2"/>
  <c r="W99" i="2"/>
  <c r="S99" i="2"/>
  <c r="R99" i="2"/>
  <c r="N99" i="2"/>
  <c r="M99" i="2"/>
  <c r="I99" i="2"/>
  <c r="H99" i="2"/>
  <c r="D99" i="2"/>
  <c r="W96" i="2"/>
  <c r="S96" i="2"/>
  <c r="R96" i="2"/>
  <c r="N96" i="2"/>
  <c r="M96" i="2"/>
  <c r="I96" i="2"/>
  <c r="H96" i="2"/>
  <c r="D96" i="2"/>
  <c r="W93" i="2"/>
  <c r="S93" i="2"/>
  <c r="R93" i="2"/>
  <c r="N93" i="2"/>
  <c r="M93" i="2"/>
  <c r="I93" i="2"/>
  <c r="H93" i="2"/>
  <c r="D93" i="2"/>
  <c r="W90" i="2"/>
  <c r="S90" i="2"/>
  <c r="R90" i="2"/>
  <c r="N90" i="2"/>
  <c r="M90" i="2"/>
  <c r="I90" i="2"/>
  <c r="H90" i="2"/>
  <c r="D90" i="2"/>
  <c r="W87" i="2"/>
  <c r="S87" i="2"/>
  <c r="R87" i="2"/>
  <c r="N87" i="2"/>
  <c r="M87" i="2"/>
  <c r="I87" i="2"/>
  <c r="H87" i="2"/>
  <c r="D87" i="2"/>
  <c r="W84" i="2"/>
  <c r="W106" i="2" s="1"/>
  <c r="S84" i="2"/>
  <c r="S106" i="2" s="1"/>
  <c r="R84" i="2"/>
  <c r="R106" i="2" s="1"/>
  <c r="N84" i="2"/>
  <c r="N106" i="2" s="1"/>
  <c r="M84" i="2"/>
  <c r="M106" i="2" s="1"/>
  <c r="I84" i="2"/>
  <c r="I106" i="2" s="1"/>
  <c r="H84" i="2"/>
  <c r="H106" i="2" s="1"/>
  <c r="D84" i="2"/>
  <c r="D106" i="2" s="1"/>
  <c r="W80" i="2"/>
  <c r="S80" i="2"/>
  <c r="O25" i="1" s="1"/>
  <c r="R80" i="2"/>
  <c r="N80" i="2"/>
  <c r="N6" i="1" s="1"/>
  <c r="M80" i="2"/>
  <c r="I80" i="2"/>
  <c r="H80" i="2"/>
  <c r="D80" i="2"/>
  <c r="H79" i="2"/>
  <c r="C10" i="1" s="1"/>
  <c r="W75" i="2"/>
  <c r="S75" i="2"/>
  <c r="R75" i="2"/>
  <c r="N75" i="2"/>
  <c r="M75" i="2"/>
  <c r="I75" i="2"/>
  <c r="H75" i="2"/>
  <c r="D75" i="2"/>
  <c r="W72" i="2"/>
  <c r="S72" i="2"/>
  <c r="R72" i="2"/>
  <c r="N72" i="2"/>
  <c r="M72" i="2"/>
  <c r="I72" i="2"/>
  <c r="H72" i="2"/>
  <c r="D72" i="2"/>
  <c r="W69" i="2"/>
  <c r="S69" i="2"/>
  <c r="R69" i="2"/>
  <c r="N69" i="2"/>
  <c r="M69" i="2"/>
  <c r="I69" i="2"/>
  <c r="H69" i="2"/>
  <c r="D69" i="2"/>
  <c r="W66" i="2"/>
  <c r="S66" i="2"/>
  <c r="R66" i="2"/>
  <c r="N66" i="2"/>
  <c r="M66" i="2"/>
  <c r="I66" i="2"/>
  <c r="H66" i="2"/>
  <c r="D66" i="2"/>
  <c r="W63" i="2"/>
  <c r="S63" i="2"/>
  <c r="R63" i="2"/>
  <c r="N63" i="2"/>
  <c r="M63" i="2"/>
  <c r="I63" i="2"/>
  <c r="H63" i="2"/>
  <c r="D63" i="2"/>
  <c r="W60" i="2"/>
  <c r="S60" i="2"/>
  <c r="R60" i="2"/>
  <c r="N60" i="2"/>
  <c r="M60" i="2"/>
  <c r="I60" i="2"/>
  <c r="H60" i="2"/>
  <c r="D60" i="2"/>
  <c r="W57" i="2"/>
  <c r="W79" i="2" s="1"/>
  <c r="O22" i="1" s="1"/>
  <c r="S57" i="2"/>
  <c r="S79" i="2" s="1"/>
  <c r="R57" i="2"/>
  <c r="R79" i="2" s="1"/>
  <c r="N57" i="2"/>
  <c r="N79" i="2" s="1"/>
  <c r="M11" i="1" s="1"/>
  <c r="M57" i="2"/>
  <c r="M79" i="2" s="1"/>
  <c r="I57" i="2"/>
  <c r="I78" i="2" s="1"/>
  <c r="H57" i="2"/>
  <c r="H78" i="2" s="1"/>
  <c r="D57" i="2"/>
  <c r="D79" i="2" s="1"/>
  <c r="W54" i="2"/>
  <c r="S54" i="2"/>
  <c r="O12" i="1" s="1"/>
  <c r="R54" i="2"/>
  <c r="N54" i="2"/>
  <c r="M54" i="2"/>
  <c r="D18" i="1" s="1"/>
  <c r="I54" i="2"/>
  <c r="D19" i="1" s="1"/>
  <c r="H54" i="2"/>
  <c r="C24" i="1" s="1"/>
  <c r="D54" i="2"/>
  <c r="H53" i="2"/>
  <c r="F5" i="1" s="1"/>
  <c r="W49" i="2"/>
  <c r="S49" i="2"/>
  <c r="R49" i="2"/>
  <c r="N49" i="2"/>
  <c r="M49" i="2"/>
  <c r="I49" i="2"/>
  <c r="H49" i="2"/>
  <c r="D49" i="2"/>
  <c r="W46" i="2"/>
  <c r="S46" i="2"/>
  <c r="R46" i="2"/>
  <c r="N46" i="2"/>
  <c r="M46" i="2"/>
  <c r="I46" i="2"/>
  <c r="H46" i="2"/>
  <c r="D46" i="2"/>
  <c r="W43" i="2"/>
  <c r="S43" i="2"/>
  <c r="R43" i="2"/>
  <c r="N43" i="2"/>
  <c r="M43" i="2"/>
  <c r="I43" i="2"/>
  <c r="H43" i="2"/>
  <c r="D43" i="2"/>
  <c r="W40" i="2"/>
  <c r="S40" i="2"/>
  <c r="R40" i="2"/>
  <c r="N40" i="2"/>
  <c r="M40" i="2"/>
  <c r="I40" i="2"/>
  <c r="H40" i="2"/>
  <c r="D40" i="2"/>
  <c r="W37" i="2"/>
  <c r="S37" i="2"/>
  <c r="R37" i="2"/>
  <c r="N37" i="2"/>
  <c r="M37" i="2"/>
  <c r="I37" i="2"/>
  <c r="H37" i="2"/>
  <c r="D37" i="2"/>
  <c r="W34" i="2"/>
  <c r="S34" i="2"/>
  <c r="R34" i="2"/>
  <c r="N34" i="2"/>
  <c r="M34" i="2"/>
  <c r="I34" i="2"/>
  <c r="H34" i="2"/>
  <c r="D34" i="2"/>
  <c r="W31" i="2"/>
  <c r="W53" i="2" s="1"/>
  <c r="S31" i="2"/>
  <c r="R31" i="2"/>
  <c r="R53" i="2" s="1"/>
  <c r="P5" i="1" s="1"/>
  <c r="N31" i="2"/>
  <c r="N53" i="2" s="1"/>
  <c r="M31" i="2"/>
  <c r="M53" i="2" s="1"/>
  <c r="D16" i="1" s="1"/>
  <c r="I31" i="2"/>
  <c r="I52" i="2" s="1"/>
  <c r="H31" i="2"/>
  <c r="H52" i="2" s="1"/>
  <c r="D31" i="2"/>
  <c r="D53" i="2" s="1"/>
  <c r="F4" i="1" s="1"/>
  <c r="R30" i="2"/>
  <c r="W56" i="2" s="1"/>
  <c r="W28" i="2"/>
  <c r="N24" i="1" s="1"/>
  <c r="S28" i="2"/>
  <c r="N25" i="1" s="1"/>
  <c r="R28" i="2"/>
  <c r="N28" i="2"/>
  <c r="M28" i="2"/>
  <c r="I28" i="2"/>
  <c r="F12" i="1" s="1"/>
  <c r="H28" i="2"/>
  <c r="D28" i="2"/>
  <c r="S26" i="2"/>
  <c r="M26" i="2"/>
  <c r="D21" i="1" s="1"/>
  <c r="I26" i="2"/>
  <c r="H26" i="2"/>
  <c r="G4" i="2" s="1"/>
  <c r="C14" i="1" s="1"/>
  <c r="W23" i="2"/>
  <c r="S23" i="2"/>
  <c r="R23" i="2"/>
  <c r="N23" i="2"/>
  <c r="M23" i="2"/>
  <c r="I23" i="2"/>
  <c r="H23" i="2"/>
  <c r="D23" i="2"/>
  <c r="W20" i="2"/>
  <c r="S20" i="2"/>
  <c r="R20" i="2"/>
  <c r="N20" i="2"/>
  <c r="M20" i="2"/>
  <c r="I20" i="2"/>
  <c r="H20" i="2"/>
  <c r="D20" i="2"/>
  <c r="W17" i="2"/>
  <c r="S17" i="2"/>
  <c r="R17" i="2"/>
  <c r="N17" i="2"/>
  <c r="M17" i="2"/>
  <c r="I17" i="2"/>
  <c r="H17" i="2"/>
  <c r="D17" i="2"/>
  <c r="W14" i="2"/>
  <c r="S14" i="2"/>
  <c r="R14" i="2"/>
  <c r="N14" i="2"/>
  <c r="M14" i="2"/>
  <c r="I14" i="2"/>
  <c r="H14" i="2"/>
  <c r="D14" i="2"/>
  <c r="W11" i="2"/>
  <c r="S11" i="2"/>
  <c r="R11" i="2"/>
  <c r="N11" i="2"/>
  <c r="M11" i="2"/>
  <c r="I11" i="2"/>
  <c r="H11" i="2"/>
  <c r="D11" i="2"/>
  <c r="W8" i="2"/>
  <c r="S8" i="2"/>
  <c r="R8" i="2"/>
  <c r="N8" i="2"/>
  <c r="M8" i="2"/>
  <c r="I8" i="2"/>
  <c r="H8" i="2"/>
  <c r="D8" i="2"/>
  <c r="W5" i="2"/>
  <c r="W27" i="2" s="1"/>
  <c r="S5" i="2"/>
  <c r="S27" i="2" s="1"/>
  <c r="R5" i="2"/>
  <c r="R27" i="2" s="1"/>
  <c r="N5" i="2"/>
  <c r="N27" i="2" s="1"/>
  <c r="M5" i="2"/>
  <c r="M27" i="2" s="1"/>
  <c r="F11" i="1" s="1"/>
  <c r="I5" i="2"/>
  <c r="I27" i="2" s="1"/>
  <c r="H5" i="2"/>
  <c r="H27" i="2" s="1"/>
  <c r="D5" i="2"/>
  <c r="D27" i="2" s="1"/>
  <c r="E4" i="1" s="1"/>
  <c r="W4" i="2"/>
  <c r="R4" i="2"/>
  <c r="W30" i="2" s="1"/>
  <c r="S56" i="2" s="1"/>
  <c r="H4" i="2"/>
  <c r="M30" i="2" s="1"/>
  <c r="I56" i="2" s="1"/>
  <c r="N2" i="2"/>
  <c r="D2" i="2"/>
  <c r="Q29" i="1"/>
  <c r="O29" i="1"/>
  <c r="M29" i="1"/>
  <c r="K29" i="1"/>
  <c r="G29" i="1"/>
  <c r="E29" i="1"/>
  <c r="C29" i="1"/>
  <c r="A29" i="1"/>
  <c r="M25" i="1"/>
  <c r="E25" i="1"/>
  <c r="C25" i="1"/>
  <c r="O24" i="1"/>
  <c r="M24" i="1"/>
  <c r="E24" i="1"/>
  <c r="D24" i="1"/>
  <c r="C23" i="1"/>
  <c r="M22" i="1"/>
  <c r="D22" i="1"/>
  <c r="P19" i="1"/>
  <c r="M19" i="1"/>
  <c r="F19" i="1"/>
  <c r="C19" i="1"/>
  <c r="P18" i="1"/>
  <c r="N18" i="1"/>
  <c r="M18" i="1"/>
  <c r="F18" i="1"/>
  <c r="M17" i="1"/>
  <c r="N16" i="1"/>
  <c r="M16" i="1"/>
  <c r="O13" i="1"/>
  <c r="M13" i="1"/>
  <c r="F13" i="1"/>
  <c r="E13" i="1"/>
  <c r="C13" i="1"/>
  <c r="P12" i="1"/>
  <c r="M12" i="1"/>
  <c r="E12" i="1"/>
  <c r="O11" i="1"/>
  <c r="C11" i="1"/>
  <c r="M10" i="1"/>
  <c r="P7" i="1"/>
  <c r="O7" i="1"/>
  <c r="N7" i="1"/>
  <c r="F7" i="1"/>
  <c r="P6" i="1"/>
  <c r="O6" i="1"/>
  <c r="Q6" i="1" s="1"/>
  <c r="F6" i="1"/>
  <c r="E6" i="1"/>
  <c r="D6" i="1"/>
  <c r="O5" i="1"/>
  <c r="N5" i="1"/>
  <c r="O4" i="1"/>
  <c r="D4" i="1"/>
  <c r="P1" i="1"/>
  <c r="O1" i="1"/>
  <c r="N1" i="1"/>
  <c r="S4" i="2" s="1"/>
  <c r="S30" i="2" s="1"/>
  <c r="R56" i="2" s="1"/>
  <c r="M1" i="1"/>
  <c r="N4" i="2" s="1"/>
  <c r="N30" i="2" s="1"/>
  <c r="N56" i="2" s="1"/>
  <c r="F1" i="1"/>
  <c r="M4" i="2" s="1"/>
  <c r="H30" i="2" s="1"/>
  <c r="M56" i="2" s="1"/>
  <c r="E1" i="1"/>
  <c r="D1" i="1"/>
  <c r="I4" i="2" s="1"/>
  <c r="I30" i="2" s="1"/>
  <c r="H56" i="2" s="1"/>
  <c r="C1" i="1"/>
  <c r="D4" i="2" s="1"/>
  <c r="D30" i="2" s="1"/>
  <c r="D56" i="2" s="1"/>
  <c r="P10" i="1" l="1"/>
  <c r="N23" i="1"/>
  <c r="J56" i="2"/>
  <c r="F14" i="1" s="1"/>
  <c r="F15" i="1"/>
  <c r="E5" i="1"/>
  <c r="C16" i="1"/>
  <c r="F10" i="1"/>
  <c r="D23" i="1"/>
  <c r="Q18" i="1"/>
  <c r="C21" i="1"/>
  <c r="G30" i="2"/>
  <c r="C20" i="1" s="1"/>
  <c r="J30" i="2"/>
  <c r="E8" i="1" s="1"/>
  <c r="E9" i="1"/>
  <c r="C9" i="1"/>
  <c r="G56" i="2"/>
  <c r="C8" i="1" s="1"/>
  <c r="J4" i="2"/>
  <c r="F8" i="1" s="1"/>
  <c r="F9" i="1"/>
  <c r="I53" i="2"/>
  <c r="E22" i="1"/>
  <c r="F17" i="1"/>
  <c r="I79" i="2"/>
  <c r="L4" i="2"/>
  <c r="D20" i="1" s="1"/>
  <c r="T4" i="2"/>
  <c r="P8" i="1" s="1"/>
  <c r="P9" i="1"/>
  <c r="D7" i="1"/>
  <c r="C12" i="1"/>
  <c r="G12" i="1" s="1"/>
  <c r="J83" i="2"/>
  <c r="E11" i="1"/>
  <c r="C15" i="1"/>
  <c r="C17" i="1"/>
  <c r="S53" i="2"/>
  <c r="S52" i="2"/>
  <c r="P16" i="1"/>
  <c r="O23" i="1"/>
  <c r="H105" i="2"/>
  <c r="E35" i="1"/>
  <c r="E31" i="1"/>
  <c r="D25" i="1"/>
  <c r="G24" i="1" s="1"/>
  <c r="Q24" i="1"/>
  <c r="E7" i="1"/>
  <c r="C18" i="1"/>
  <c r="G18" i="1" s="1"/>
  <c r="D5" i="1"/>
  <c r="G4" i="1" s="1"/>
  <c r="C22" i="1"/>
  <c r="M23" i="1"/>
  <c r="P4" i="1"/>
  <c r="N4" i="1"/>
  <c r="Q4" i="1" s="1"/>
  <c r="G6" i="1"/>
  <c r="P17" i="1"/>
  <c r="N22" i="1"/>
  <c r="Q22" i="1" s="1"/>
  <c r="P11" i="1"/>
  <c r="S78" i="2"/>
  <c r="S105" i="2"/>
  <c r="W26" i="2"/>
  <c r="W52" i="2"/>
  <c r="W78" i="2"/>
  <c r="W105" i="2"/>
  <c r="N19" i="1"/>
  <c r="D26" i="2"/>
  <c r="D52" i="2"/>
  <c r="D78" i="2"/>
  <c r="D105" i="2"/>
  <c r="M52" i="2"/>
  <c r="M78" i="2"/>
  <c r="M105" i="2"/>
  <c r="N26" i="2"/>
  <c r="N52" i="2"/>
  <c r="N78" i="2"/>
  <c r="N105" i="2"/>
  <c r="P13" i="1"/>
  <c r="Q12" i="1" s="1"/>
  <c r="R26" i="2"/>
  <c r="R52" i="2"/>
  <c r="R78" i="2"/>
  <c r="R105" i="2"/>
  <c r="Q56" i="2" l="1"/>
  <c r="M8" i="1" s="1"/>
  <c r="M9" i="1"/>
  <c r="Q9" i="1" s="1"/>
  <c r="L83" i="2"/>
  <c r="G30" i="1"/>
  <c r="G31" i="1" s="1"/>
  <c r="Q30" i="1"/>
  <c r="Q31" i="1" s="1"/>
  <c r="V83" i="2"/>
  <c r="D17" i="1"/>
  <c r="E10" i="1"/>
  <c r="G10" i="1" s="1"/>
  <c r="E21" i="1"/>
  <c r="L56" i="2"/>
  <c r="E20" i="1" s="1"/>
  <c r="G20" i="1" s="1"/>
  <c r="M15" i="1"/>
  <c r="Q4" i="2"/>
  <c r="M14" i="1" s="1"/>
  <c r="Q14" i="1" s="1"/>
  <c r="N15" i="1"/>
  <c r="V30" i="2"/>
  <c r="N14" i="1" s="1"/>
  <c r="O10" i="1"/>
  <c r="Q10" i="1" s="1"/>
  <c r="N17" i="1"/>
  <c r="Q16" i="1" s="1"/>
  <c r="N21" i="1"/>
  <c r="V4" i="2"/>
  <c r="N20" i="1" s="1"/>
  <c r="G8" i="1"/>
  <c r="O83" i="2"/>
  <c r="K30" i="1"/>
  <c r="E56" i="2"/>
  <c r="D2" i="1" s="1"/>
  <c r="D3" i="1"/>
  <c r="O30" i="1"/>
  <c r="T83" i="2"/>
  <c r="G15" i="1"/>
  <c r="G9" i="1"/>
  <c r="M21" i="1"/>
  <c r="Q21" i="1" s="1"/>
  <c r="Q30" i="2"/>
  <c r="M20" i="1" s="1"/>
  <c r="Q20" i="1" s="1"/>
  <c r="T30" i="2"/>
  <c r="O8" i="1" s="1"/>
  <c r="O9" i="1"/>
  <c r="G21" i="1"/>
  <c r="D15" i="1"/>
  <c r="L30" i="2"/>
  <c r="D14" i="1" s="1"/>
  <c r="G14" i="1" s="1"/>
  <c r="E83" i="2"/>
  <c r="A30" i="1"/>
  <c r="N3" i="1"/>
  <c r="Q3" i="1" s="1"/>
  <c r="O56" i="2"/>
  <c r="N2" i="1" s="1"/>
  <c r="F3" i="1"/>
  <c r="E30" i="2"/>
  <c r="F2" i="1" s="1"/>
  <c r="T56" i="2"/>
  <c r="P14" i="1" s="1"/>
  <c r="P15" i="1"/>
  <c r="E23" i="1"/>
  <c r="G22" i="1" s="1"/>
  <c r="F16" i="1"/>
  <c r="G16" i="1" s="1"/>
  <c r="O21" i="1"/>
  <c r="V56" i="2"/>
  <c r="O20" i="1" s="1"/>
  <c r="P3" i="1"/>
  <c r="O30" i="2"/>
  <c r="P2" i="1" s="1"/>
  <c r="E3" i="1"/>
  <c r="E4" i="2"/>
  <c r="E2" i="1" s="1"/>
  <c r="C30" i="1"/>
  <c r="C31" i="1" s="1"/>
  <c r="G83" i="2"/>
  <c r="Q83" i="2"/>
  <c r="M30" i="1"/>
  <c r="M31" i="1" s="1"/>
  <c r="O4" i="2"/>
  <c r="O2" i="1" s="1"/>
  <c r="O3" i="1"/>
  <c r="Q15" i="1" l="1"/>
  <c r="G3" i="1"/>
  <c r="Q8" i="1"/>
  <c r="K31" i="1"/>
  <c r="K35" i="1"/>
  <c r="M35" i="1"/>
  <c r="C35" i="1"/>
  <c r="A31" i="1"/>
  <c r="A35" i="1"/>
  <c r="Q35" i="1"/>
  <c r="O35" i="1"/>
  <c r="O31" i="1"/>
  <c r="Q2" i="1"/>
  <c r="G2" i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sharedStrings.xml><?xml version="1.0" encoding="utf-8"?>
<sst xmlns="http://schemas.openxmlformats.org/spreadsheetml/2006/main" count="924" uniqueCount="182">
  <si>
    <t>2014年度春季リーグ戦【5部】Aブロック</t>
    <rPh sb="6" eb="7">
      <t>ハル</t>
    </rPh>
    <phoneticPr fontId="4"/>
  </si>
  <si>
    <t>合計</t>
    <rPh sb="0" eb="2">
      <t>ゴウケイ</t>
    </rPh>
    <phoneticPr fontId="6"/>
  </si>
  <si>
    <t xml:space="preserve">
順位</t>
    <rPh sb="1" eb="3">
      <t>ジュンイ</t>
    </rPh>
    <phoneticPr fontId="6"/>
  </si>
  <si>
    <t>2014年度春季リーグ戦【5部】Bブロック</t>
    <rPh sb="6" eb="7">
      <t>ハル</t>
    </rPh>
    <phoneticPr fontId="4"/>
  </si>
  <si>
    <t>オールドラック</t>
    <phoneticPr fontId="4"/>
  </si>
  <si>
    <t>勝ち（１）
負け（０）</t>
    <rPh sb="0" eb="1">
      <t>カ</t>
    </rPh>
    <rPh sb="6" eb="7">
      <t>マ</t>
    </rPh>
    <phoneticPr fontId="6"/>
  </si>
  <si>
    <t>勝</t>
    <rPh sb="0" eb="1">
      <t>カチ</t>
    </rPh>
    <phoneticPr fontId="6"/>
  </si>
  <si>
    <t>ホット
ショット</t>
    <phoneticPr fontId="4"/>
  </si>
  <si>
    <t>取得マッチ数</t>
    <rPh sb="0" eb="2">
      <t>シュトク</t>
    </rPh>
    <rPh sb="5" eb="6">
      <t>スウ</t>
    </rPh>
    <phoneticPr fontId="6"/>
  </si>
  <si>
    <t>マッチ</t>
    <phoneticPr fontId="6"/>
  </si>
  <si>
    <t>取得ゲーム数</t>
    <rPh sb="0" eb="2">
      <t>シュトク</t>
    </rPh>
    <rPh sb="5" eb="6">
      <t>スウ</t>
    </rPh>
    <phoneticPr fontId="6"/>
  </si>
  <si>
    <t>ゲーム</t>
    <phoneticPr fontId="6"/>
  </si>
  <si>
    <t>逸失ゲーム数</t>
    <rPh sb="0" eb="1">
      <t>イツ</t>
    </rPh>
    <rPh sb="1" eb="2">
      <t>シッ</t>
    </rPh>
    <rPh sb="5" eb="6">
      <t>スウ</t>
    </rPh>
    <phoneticPr fontId="6"/>
  </si>
  <si>
    <t>取得点数</t>
    <rPh sb="0" eb="2">
      <t>シュトク</t>
    </rPh>
    <rPh sb="2" eb="4">
      <t>テンスウ</t>
    </rPh>
    <phoneticPr fontId="6"/>
  </si>
  <si>
    <t>点</t>
    <rPh sb="0" eb="1">
      <t>テン</t>
    </rPh>
    <phoneticPr fontId="6"/>
  </si>
  <si>
    <t>逸失点数</t>
    <rPh sb="0" eb="1">
      <t>イツ</t>
    </rPh>
    <rPh sb="1" eb="2">
      <t>シッ</t>
    </rPh>
    <rPh sb="2" eb="4">
      <t>テンスウ</t>
    </rPh>
    <phoneticPr fontId="6"/>
  </si>
  <si>
    <t>三春台ＢＣ</t>
    <rPh sb="0" eb="3">
      <t>ミハルダイ</t>
    </rPh>
    <phoneticPr fontId="4"/>
  </si>
  <si>
    <t>ボンボ
ヌール</t>
    <phoneticPr fontId="4"/>
  </si>
  <si>
    <t>マッチ</t>
    <phoneticPr fontId="6"/>
  </si>
  <si>
    <t>取得ゲーム数</t>
    <phoneticPr fontId="6"/>
  </si>
  <si>
    <t>取得点数</t>
    <phoneticPr fontId="6"/>
  </si>
  <si>
    <t>取得点数</t>
    <phoneticPr fontId="6"/>
  </si>
  <si>
    <t>BCウェスト</t>
    <phoneticPr fontId="4"/>
  </si>
  <si>
    <t>若草クラブ</t>
    <rPh sb="0" eb="2">
      <t>ワカクサ</t>
    </rPh>
    <phoneticPr fontId="4"/>
  </si>
  <si>
    <t>取得ゲーム数</t>
  </si>
  <si>
    <t>逸失ゲーム数</t>
    <phoneticPr fontId="6"/>
  </si>
  <si>
    <t>WOW</t>
    <phoneticPr fontId="4"/>
  </si>
  <si>
    <t>ＮＥＸＴ</t>
    <phoneticPr fontId="4"/>
  </si>
  <si>
    <t>【順位決定戦】</t>
    <rPh sb="1" eb="3">
      <t>ジュンイ</t>
    </rPh>
    <rPh sb="3" eb="6">
      <t>ケッテイセン</t>
    </rPh>
    <phoneticPr fontId="6"/>
  </si>
  <si>
    <t>A1位</t>
    <rPh sb="2" eb="3">
      <t>イ</t>
    </rPh>
    <phoneticPr fontId="6"/>
  </si>
  <si>
    <t>B1位</t>
    <rPh sb="2" eb="3">
      <t>イ</t>
    </rPh>
    <phoneticPr fontId="6"/>
  </si>
  <si>
    <t>A2位</t>
    <rPh sb="2" eb="3">
      <t>イ</t>
    </rPh>
    <phoneticPr fontId="6"/>
  </si>
  <si>
    <t>B2位</t>
    <rPh sb="2" eb="3">
      <t>イ</t>
    </rPh>
    <phoneticPr fontId="6"/>
  </si>
  <si>
    <t>A3位</t>
    <rPh sb="2" eb="3">
      <t>イ</t>
    </rPh>
    <phoneticPr fontId="6"/>
  </si>
  <si>
    <t>B3位</t>
    <rPh sb="2" eb="3">
      <t>イ</t>
    </rPh>
    <phoneticPr fontId="6"/>
  </si>
  <si>
    <t>A4位</t>
    <rPh sb="2" eb="3">
      <t>イ</t>
    </rPh>
    <phoneticPr fontId="6"/>
  </si>
  <si>
    <t>B4位</t>
    <rPh sb="2" eb="3">
      <t>イ</t>
    </rPh>
    <phoneticPr fontId="6"/>
  </si>
  <si>
    <t>対</t>
    <rPh sb="0" eb="1">
      <t>タイ</t>
    </rPh>
    <phoneticPr fontId="6"/>
  </si>
  <si>
    <t>－</t>
    <phoneticPr fontId="6"/>
  </si>
  <si>
    <t>－</t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</si>
  <si>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</si>
  <si>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</si>
  <si>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</si>
  <si>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４位</t>
    <rPh sb="1" eb="2">
      <t>イ</t>
    </rPh>
    <phoneticPr fontId="6"/>
  </si>
  <si>
    <t>５位</t>
    <rPh sb="1" eb="2">
      <t>イ</t>
    </rPh>
    <phoneticPr fontId="6"/>
  </si>
  <si>
    <t>６位</t>
    <rPh sb="1" eb="2">
      <t>イ</t>
    </rPh>
    <phoneticPr fontId="6"/>
  </si>
  <si>
    <t>７位</t>
    <rPh sb="1" eb="2">
      <t>イ</t>
    </rPh>
    <phoneticPr fontId="6"/>
  </si>
  <si>
    <t>８位</t>
    <rPh sb="1" eb="2">
      <t>イ</t>
    </rPh>
    <phoneticPr fontId="6"/>
  </si>
  <si>
    <t>【１日目】</t>
    <rPh sb="2" eb="3">
      <t>ヒ</t>
    </rPh>
    <rPh sb="3" eb="4">
      <t>メ</t>
    </rPh>
    <phoneticPr fontId="6"/>
  </si>
  <si>
    <t>A1-A3</t>
    <phoneticPr fontId="6"/>
  </si>
  <si>
    <t>A2-A4</t>
    <phoneticPr fontId="6"/>
  </si>
  <si>
    <t>B1-B3</t>
    <phoneticPr fontId="6"/>
  </si>
  <si>
    <t>B2-B4</t>
    <phoneticPr fontId="6"/>
  </si>
  <si>
    <t xml:space="preserve"> ＡＭ対戦</t>
    <rPh sb="3" eb="5">
      <t>タイセン</t>
    </rPh>
    <phoneticPr fontId="6"/>
  </si>
  <si>
    <t>-</t>
  </si>
  <si>
    <t xml:space="preserve"> ＭＤ１</t>
    <phoneticPr fontId="6"/>
  </si>
  <si>
    <t>梅川修</t>
    <rPh sb="0" eb="2">
      <t>ウメカワ</t>
    </rPh>
    <rPh sb="2" eb="3">
      <t>オサム</t>
    </rPh>
    <phoneticPr fontId="4"/>
  </si>
  <si>
    <t>清水吾郎</t>
    <rPh sb="0" eb="2">
      <t>シミズ</t>
    </rPh>
    <rPh sb="2" eb="4">
      <t>ゴロウ</t>
    </rPh>
    <phoneticPr fontId="4"/>
  </si>
  <si>
    <t>根立和貴</t>
    <rPh sb="0" eb="2">
      <t>ネダテ</t>
    </rPh>
    <rPh sb="2" eb="4">
      <t>カズキ</t>
    </rPh>
    <phoneticPr fontId="4"/>
  </si>
  <si>
    <t>安田峻</t>
    <rPh sb="0" eb="2">
      <t>ヤスダ</t>
    </rPh>
    <rPh sb="2" eb="3">
      <t>シュン</t>
    </rPh>
    <phoneticPr fontId="4"/>
  </si>
  <si>
    <t>今井基之</t>
    <rPh sb="0" eb="2">
      <t>イマイ</t>
    </rPh>
    <rPh sb="2" eb="4">
      <t>モトユキ</t>
    </rPh>
    <phoneticPr fontId="4"/>
  </si>
  <si>
    <t>鈴木裕滋</t>
    <rPh sb="0" eb="2">
      <t>スズキ</t>
    </rPh>
    <rPh sb="2" eb="3">
      <t>ユウ</t>
    </rPh>
    <rPh sb="3" eb="4">
      <t>ジ</t>
    </rPh>
    <phoneticPr fontId="4"/>
  </si>
  <si>
    <t>瀬戸口大</t>
    <rPh sb="0" eb="3">
      <t>セトグチ</t>
    </rPh>
    <rPh sb="3" eb="4">
      <t>ダイ</t>
    </rPh>
    <phoneticPr fontId="4"/>
  </si>
  <si>
    <t>井口和清</t>
    <rPh sb="0" eb="2">
      <t>イグチ</t>
    </rPh>
    <rPh sb="2" eb="4">
      <t>カズキヨ</t>
    </rPh>
    <phoneticPr fontId="4"/>
  </si>
  <si>
    <t>古田幸伸</t>
    <rPh sb="0" eb="2">
      <t>フルタ</t>
    </rPh>
    <rPh sb="2" eb="4">
      <t>ユキノブ</t>
    </rPh>
    <phoneticPr fontId="4"/>
  </si>
  <si>
    <t>森雅幸</t>
    <rPh sb="0" eb="1">
      <t>モリ</t>
    </rPh>
    <rPh sb="1" eb="3">
      <t>マサユキ</t>
    </rPh>
    <phoneticPr fontId="4"/>
  </si>
  <si>
    <t>五十嵐良介</t>
    <rPh sb="0" eb="3">
      <t>イガラシ</t>
    </rPh>
    <rPh sb="3" eb="5">
      <t>リョウスケ</t>
    </rPh>
    <phoneticPr fontId="4"/>
  </si>
  <si>
    <t>木村駿</t>
    <rPh sb="0" eb="2">
      <t>キムラ</t>
    </rPh>
    <rPh sb="2" eb="3">
      <t>シュン</t>
    </rPh>
    <phoneticPr fontId="4"/>
  </si>
  <si>
    <t>斉藤正臣</t>
    <rPh sb="0" eb="2">
      <t>サイトウ</t>
    </rPh>
    <rPh sb="2" eb="4">
      <t>マサオミ</t>
    </rPh>
    <phoneticPr fontId="4"/>
  </si>
  <si>
    <t>入江禎之</t>
    <rPh sb="0" eb="2">
      <t>イリエ</t>
    </rPh>
    <rPh sb="2" eb="3">
      <t>サダ</t>
    </rPh>
    <rPh sb="3" eb="4">
      <t>ユキ</t>
    </rPh>
    <phoneticPr fontId="4"/>
  </si>
  <si>
    <t>田口勇太</t>
    <rPh sb="0" eb="2">
      <t>タグチ</t>
    </rPh>
    <rPh sb="2" eb="4">
      <t>ユウタ</t>
    </rPh>
    <phoneticPr fontId="4"/>
  </si>
  <si>
    <t>仲居達郎</t>
    <rPh sb="0" eb="2">
      <t>ナカイ</t>
    </rPh>
    <rPh sb="2" eb="4">
      <t>タツロウ</t>
    </rPh>
    <phoneticPr fontId="4"/>
  </si>
  <si>
    <t xml:space="preserve"> ＬＤ</t>
    <phoneticPr fontId="6"/>
  </si>
  <si>
    <t>沼田淳子</t>
    <rPh sb="0" eb="2">
      <t>ヌマタ</t>
    </rPh>
    <rPh sb="2" eb="4">
      <t>ジュンコ</t>
    </rPh>
    <phoneticPr fontId="4"/>
  </si>
  <si>
    <t>見原慈子</t>
    <rPh sb="0" eb="2">
      <t>ミハラ</t>
    </rPh>
    <rPh sb="2" eb="3">
      <t>ジ</t>
    </rPh>
    <rPh sb="3" eb="4">
      <t>コ</t>
    </rPh>
    <phoneticPr fontId="4"/>
  </si>
  <si>
    <t>大和田愛梨</t>
    <rPh sb="0" eb="3">
      <t>オオワダ</t>
    </rPh>
    <rPh sb="3" eb="5">
      <t>アイリ</t>
    </rPh>
    <phoneticPr fontId="4"/>
  </si>
  <si>
    <t>高松華子</t>
    <rPh sb="0" eb="2">
      <t>タカマツ</t>
    </rPh>
    <rPh sb="2" eb="4">
      <t>ハナコ</t>
    </rPh>
    <phoneticPr fontId="4"/>
  </si>
  <si>
    <t>佐々木尚子</t>
    <rPh sb="0" eb="3">
      <t>ササキ</t>
    </rPh>
    <rPh sb="3" eb="5">
      <t>ナオコ</t>
    </rPh>
    <phoneticPr fontId="4"/>
  </si>
  <si>
    <t>伊東幸代</t>
    <rPh sb="0" eb="2">
      <t>イトウ</t>
    </rPh>
    <rPh sb="2" eb="4">
      <t>ユキヨ</t>
    </rPh>
    <phoneticPr fontId="4"/>
  </si>
  <si>
    <t>保屋野美沙都</t>
    <rPh sb="0" eb="3">
      <t>ホヤノ</t>
    </rPh>
    <rPh sb="3" eb="6">
      <t>ミサト</t>
    </rPh>
    <phoneticPr fontId="4"/>
  </si>
  <si>
    <t>小古井啓美</t>
    <rPh sb="0" eb="1">
      <t>コ</t>
    </rPh>
    <rPh sb="1" eb="3">
      <t>フルイ</t>
    </rPh>
    <rPh sb="3" eb="4">
      <t>ケイ</t>
    </rPh>
    <rPh sb="4" eb="5">
      <t>ミ</t>
    </rPh>
    <phoneticPr fontId="4"/>
  </si>
  <si>
    <t>渡辺悦子</t>
    <rPh sb="0" eb="2">
      <t>ワタナベ</t>
    </rPh>
    <rPh sb="2" eb="4">
      <t>エツコ</t>
    </rPh>
    <phoneticPr fontId="4"/>
  </si>
  <si>
    <t>田代公子</t>
    <rPh sb="0" eb="2">
      <t>タシロ</t>
    </rPh>
    <rPh sb="2" eb="4">
      <t>キミコ</t>
    </rPh>
    <phoneticPr fontId="4"/>
  </si>
  <si>
    <t>春原ゆり</t>
    <rPh sb="0" eb="2">
      <t>スノハラ</t>
    </rPh>
    <phoneticPr fontId="4"/>
  </si>
  <si>
    <t>臼井瞳</t>
    <rPh sb="0" eb="2">
      <t>ウスイ</t>
    </rPh>
    <rPh sb="2" eb="3">
      <t>ヒトミ</t>
    </rPh>
    <phoneticPr fontId="4"/>
  </si>
  <si>
    <t>細井涼子</t>
    <rPh sb="0" eb="2">
      <t>ホソイ</t>
    </rPh>
    <rPh sb="2" eb="4">
      <t>リョウコ</t>
    </rPh>
    <phoneticPr fontId="4"/>
  </si>
  <si>
    <t>小川恵子</t>
    <rPh sb="0" eb="2">
      <t>オガワ</t>
    </rPh>
    <rPh sb="2" eb="4">
      <t>ケイコ</t>
    </rPh>
    <phoneticPr fontId="4"/>
  </si>
  <si>
    <t>下田実奈美</t>
    <rPh sb="0" eb="2">
      <t>シモダ</t>
    </rPh>
    <rPh sb="2" eb="3">
      <t>ミ</t>
    </rPh>
    <rPh sb="3" eb="4">
      <t>ナ</t>
    </rPh>
    <rPh sb="4" eb="5">
      <t>ミ</t>
    </rPh>
    <phoneticPr fontId="4"/>
  </si>
  <si>
    <t>高城里沙</t>
    <rPh sb="0" eb="2">
      <t>タカシロ</t>
    </rPh>
    <rPh sb="2" eb="4">
      <t>リサ</t>
    </rPh>
    <phoneticPr fontId="4"/>
  </si>
  <si>
    <t xml:space="preserve"> ＭＳ１</t>
    <phoneticPr fontId="6"/>
  </si>
  <si>
    <t>吉井貴</t>
    <rPh sb="0" eb="2">
      <t>ヨシイ</t>
    </rPh>
    <rPh sb="2" eb="3">
      <t>タカシ</t>
    </rPh>
    <phoneticPr fontId="4"/>
  </si>
  <si>
    <t>瀧本翔平</t>
    <rPh sb="0" eb="2">
      <t>タキモト</t>
    </rPh>
    <rPh sb="2" eb="4">
      <t>ショウヘイ</t>
    </rPh>
    <phoneticPr fontId="4"/>
  </si>
  <si>
    <t>小林孝成</t>
    <rPh sb="0" eb="2">
      <t>コバヤシ</t>
    </rPh>
    <rPh sb="2" eb="4">
      <t>タカナリ</t>
    </rPh>
    <phoneticPr fontId="4"/>
  </si>
  <si>
    <t>樽谷多聞</t>
    <rPh sb="0" eb="2">
      <t>タルヤ</t>
    </rPh>
    <rPh sb="2" eb="4">
      <t>タブン</t>
    </rPh>
    <phoneticPr fontId="4"/>
  </si>
  <si>
    <t>清川孝史</t>
    <rPh sb="0" eb="2">
      <t>キヨカワ</t>
    </rPh>
    <rPh sb="2" eb="4">
      <t>タカシ</t>
    </rPh>
    <phoneticPr fontId="4"/>
  </si>
  <si>
    <t>永田透</t>
    <rPh sb="0" eb="2">
      <t>ナガタ</t>
    </rPh>
    <rPh sb="2" eb="3">
      <t>トオル</t>
    </rPh>
    <phoneticPr fontId="4"/>
  </si>
  <si>
    <t xml:space="preserve"> ＭＩＸ</t>
    <phoneticPr fontId="6"/>
  </si>
  <si>
    <t>岩本昌弘</t>
    <rPh sb="0" eb="2">
      <t>イワモト</t>
    </rPh>
    <rPh sb="2" eb="4">
      <t>マサヒロ</t>
    </rPh>
    <phoneticPr fontId="4"/>
  </si>
  <si>
    <t>鈴木辰宏</t>
    <rPh sb="0" eb="2">
      <t>スズキ</t>
    </rPh>
    <rPh sb="2" eb="3">
      <t>タツ</t>
    </rPh>
    <rPh sb="3" eb="4">
      <t>ヒロシ</t>
    </rPh>
    <phoneticPr fontId="4"/>
  </si>
  <si>
    <t>若松勇次</t>
    <rPh sb="0" eb="2">
      <t>ワカマツ</t>
    </rPh>
    <rPh sb="2" eb="4">
      <t>ユウジ</t>
    </rPh>
    <phoneticPr fontId="4"/>
  </si>
  <si>
    <t>大久保勝正</t>
    <rPh sb="0" eb="3">
      <t>オオクボ</t>
    </rPh>
    <rPh sb="3" eb="5">
      <t>カツマサ</t>
    </rPh>
    <phoneticPr fontId="4"/>
  </si>
  <si>
    <t>栗城和也</t>
    <rPh sb="0" eb="1">
      <t>クリ</t>
    </rPh>
    <rPh sb="1" eb="2">
      <t>シロ</t>
    </rPh>
    <rPh sb="2" eb="4">
      <t>カズヤ</t>
    </rPh>
    <phoneticPr fontId="4"/>
  </si>
  <si>
    <t>磯部恭之</t>
    <rPh sb="0" eb="2">
      <t>イソベ</t>
    </rPh>
    <rPh sb="2" eb="3">
      <t>キョウ</t>
    </rPh>
    <rPh sb="3" eb="4">
      <t>ユキ</t>
    </rPh>
    <phoneticPr fontId="4"/>
  </si>
  <si>
    <t>加辺愛子</t>
    <rPh sb="0" eb="2">
      <t>カベ</t>
    </rPh>
    <rPh sb="2" eb="4">
      <t>アイコ</t>
    </rPh>
    <phoneticPr fontId="4"/>
  </si>
  <si>
    <t>福島芳美</t>
    <rPh sb="0" eb="2">
      <t>フクシマ</t>
    </rPh>
    <rPh sb="2" eb="4">
      <t>ヨシミ</t>
    </rPh>
    <phoneticPr fontId="4"/>
  </si>
  <si>
    <t>高橋知佳</t>
    <rPh sb="0" eb="2">
      <t>タカハシ</t>
    </rPh>
    <rPh sb="2" eb="3">
      <t>トモ</t>
    </rPh>
    <rPh sb="3" eb="4">
      <t>カ</t>
    </rPh>
    <phoneticPr fontId="4"/>
  </si>
  <si>
    <t>磯部雅美</t>
    <rPh sb="0" eb="2">
      <t>イソベ</t>
    </rPh>
    <rPh sb="2" eb="4">
      <t>マサミ</t>
    </rPh>
    <phoneticPr fontId="4"/>
  </si>
  <si>
    <t xml:space="preserve"> ＭＳ２</t>
    <phoneticPr fontId="6"/>
  </si>
  <si>
    <t>長谷川慎</t>
    <rPh sb="0" eb="3">
      <t>ハセガワ</t>
    </rPh>
    <rPh sb="3" eb="4">
      <t>シン</t>
    </rPh>
    <phoneticPr fontId="4"/>
  </si>
  <si>
    <t>岩佐伸一</t>
    <rPh sb="0" eb="2">
      <t>イワサ</t>
    </rPh>
    <rPh sb="2" eb="4">
      <t>シンイチ</t>
    </rPh>
    <phoneticPr fontId="4"/>
  </si>
  <si>
    <t>石川裕嗣</t>
    <rPh sb="0" eb="2">
      <t>イシカワ</t>
    </rPh>
    <rPh sb="2" eb="3">
      <t>ユウ</t>
    </rPh>
    <rPh sb="3" eb="4">
      <t>ジ</t>
    </rPh>
    <phoneticPr fontId="4"/>
  </si>
  <si>
    <t xml:space="preserve"> ＬＳ</t>
    <phoneticPr fontId="6"/>
  </si>
  <si>
    <t>MC大和田愛梨</t>
    <rPh sb="2" eb="5">
      <t>オオワダ</t>
    </rPh>
    <rPh sb="5" eb="7">
      <t>アイリ</t>
    </rPh>
    <phoneticPr fontId="4"/>
  </si>
  <si>
    <t>赤城美弥</t>
    <rPh sb="0" eb="2">
      <t>アカギ</t>
    </rPh>
    <rPh sb="2" eb="4">
      <t>ミヤ</t>
    </rPh>
    <phoneticPr fontId="4"/>
  </si>
  <si>
    <t>←春原ゆり</t>
    <rPh sb="1" eb="3">
      <t>スノハラ</t>
    </rPh>
    <phoneticPr fontId="4"/>
  </si>
  <si>
    <t xml:space="preserve"> ＭＤ２</t>
    <phoneticPr fontId="6"/>
  </si>
  <si>
    <t>石橋太郎→MC大木弘久</t>
    <rPh sb="0" eb="2">
      <t>イシバシ</t>
    </rPh>
    <rPh sb="2" eb="4">
      <t>タロウ</t>
    </rPh>
    <rPh sb="7" eb="9">
      <t>オオキ</t>
    </rPh>
    <rPh sb="9" eb="11">
      <t>ヒロヒサ</t>
    </rPh>
    <phoneticPr fontId="4"/>
  </si>
  <si>
    <t>見原直孝</t>
    <rPh sb="0" eb="2">
      <t>ミハラ</t>
    </rPh>
    <rPh sb="2" eb="4">
      <t>ナオタカ</t>
    </rPh>
    <phoneticPr fontId="4"/>
  </si>
  <si>
    <t>瀬戸健一</t>
    <rPh sb="0" eb="2">
      <t>セト</t>
    </rPh>
    <rPh sb="2" eb="4">
      <t>ケンイチ</t>
    </rPh>
    <phoneticPr fontId="4"/>
  </si>
  <si>
    <t>MC薄井雅裕←小林孝成</t>
    <rPh sb="2" eb="4">
      <t>ウスイ</t>
    </rPh>
    <rPh sb="4" eb="6">
      <t>マサヒロ</t>
    </rPh>
    <rPh sb="7" eb="9">
      <t>コバヤシ</t>
    </rPh>
    <rPh sb="9" eb="11">
      <t>タカナリ</t>
    </rPh>
    <phoneticPr fontId="4"/>
  </si>
  <si>
    <t>矢村正義</t>
    <rPh sb="0" eb="2">
      <t>ヤムラ</t>
    </rPh>
    <rPh sb="2" eb="4">
      <t>マサヨシ</t>
    </rPh>
    <phoneticPr fontId="4"/>
  </si>
  <si>
    <t>緑川孝行</t>
    <rPh sb="0" eb="2">
      <t>ミドリカワ</t>
    </rPh>
    <rPh sb="2" eb="4">
      <t>タカユキ</t>
    </rPh>
    <phoneticPr fontId="4"/>
  </si>
  <si>
    <t>吉田一善</t>
    <rPh sb="0" eb="2">
      <t>ヨシダ</t>
    </rPh>
    <rPh sb="2" eb="4">
      <t>カズヨシ</t>
    </rPh>
    <phoneticPr fontId="4"/>
  </si>
  <si>
    <t>岩本昌弘→MC中村元気</t>
    <rPh sb="0" eb="2">
      <t>イワモト</t>
    </rPh>
    <rPh sb="2" eb="4">
      <t>マサヒロ</t>
    </rPh>
    <rPh sb="7" eb="9">
      <t>ナカムラ</t>
    </rPh>
    <rPh sb="9" eb="11">
      <t>ゲンキ</t>
    </rPh>
    <phoneticPr fontId="4"/>
  </si>
  <si>
    <t>高橋功</t>
    <rPh sb="0" eb="2">
      <t>タカハシ</t>
    </rPh>
    <rPh sb="2" eb="3">
      <t>コウ</t>
    </rPh>
    <phoneticPr fontId="4"/>
  </si>
  <si>
    <t>平本靖司</t>
    <rPh sb="0" eb="2">
      <t>ヒラモト</t>
    </rPh>
    <rPh sb="2" eb="4">
      <t>ヤスシ</t>
    </rPh>
    <phoneticPr fontId="4"/>
  </si>
  <si>
    <t>沼澤亮太</t>
    <rPh sb="0" eb="2">
      <t>ヌマサワ</t>
    </rPh>
    <rPh sb="2" eb="4">
      <t>リョウタ</t>
    </rPh>
    <phoneticPr fontId="4"/>
  </si>
  <si>
    <t>勝ちマッチ数</t>
    <rPh sb="0" eb="1">
      <t>カ</t>
    </rPh>
    <rPh sb="5" eb="6">
      <t>スウ</t>
    </rPh>
    <phoneticPr fontId="6"/>
  </si>
  <si>
    <t>-</t>
    <phoneticPr fontId="6"/>
  </si>
  <si>
    <t>取得ポイント</t>
    <rPh sb="0" eb="2">
      <t>シュトク</t>
    </rPh>
    <phoneticPr fontId="6"/>
  </si>
  <si>
    <t>A1-A4</t>
    <phoneticPr fontId="6"/>
  </si>
  <si>
    <t>A2-A3</t>
    <phoneticPr fontId="6"/>
  </si>
  <si>
    <t>B1-B4</t>
    <phoneticPr fontId="6"/>
  </si>
  <si>
    <t>B2-B3</t>
    <phoneticPr fontId="6"/>
  </si>
  <si>
    <t>ＰＭ対戦</t>
    <rPh sb="2" eb="4">
      <t>タイセン</t>
    </rPh>
    <phoneticPr fontId="6"/>
  </si>
  <si>
    <t>石橋太郎</t>
    <rPh sb="0" eb="2">
      <t>イシバシ</t>
    </rPh>
    <rPh sb="2" eb="4">
      <t>タロウ</t>
    </rPh>
    <phoneticPr fontId="4"/>
  </si>
  <si>
    <t xml:space="preserve"> ＭＩＸ</t>
    <phoneticPr fontId="6"/>
  </si>
  <si>
    <t xml:space="preserve"> ＭＳ２</t>
    <phoneticPr fontId="6"/>
  </si>
  <si>
    <t>棄権</t>
    <rPh sb="0" eb="1">
      <t>キケン</t>
    </rPh>
    <phoneticPr fontId="4"/>
  </si>
  <si>
    <t xml:space="preserve"> ＬＳ</t>
    <phoneticPr fontId="6"/>
  </si>
  <si>
    <t>小松亜耶</t>
    <rPh sb="0" eb="2">
      <t>コマツ</t>
    </rPh>
    <rPh sb="2" eb="4">
      <t>アヤ</t>
    </rPh>
    <phoneticPr fontId="4"/>
  </si>
  <si>
    <t xml:space="preserve"> ＭＤ２</t>
    <phoneticPr fontId="6"/>
  </si>
  <si>
    <t>【２日目】</t>
    <rPh sb="2" eb="3">
      <t>ヒ</t>
    </rPh>
    <rPh sb="3" eb="4">
      <t>メ</t>
    </rPh>
    <phoneticPr fontId="6"/>
  </si>
  <si>
    <t>A1-A2</t>
    <phoneticPr fontId="6"/>
  </si>
  <si>
    <t>A3-A4</t>
    <phoneticPr fontId="6"/>
  </si>
  <si>
    <t>B1-B2</t>
    <phoneticPr fontId="6"/>
  </si>
  <si>
    <t>B3-B4</t>
    <phoneticPr fontId="6"/>
  </si>
  <si>
    <t>メンバ不成立</t>
    <rPh sb="3" eb="6">
      <t>フセイリツ</t>
    </rPh>
    <phoneticPr fontId="4"/>
  </si>
  <si>
    <t>瀬戸口大</t>
    <rPh sb="0" eb="2">
      <t>セト</t>
    </rPh>
    <rPh sb="2" eb="3">
      <t>クチ</t>
    </rPh>
    <rPh sb="3" eb="4">
      <t>ダイ</t>
    </rPh>
    <phoneticPr fontId="4"/>
  </si>
  <si>
    <t>阿部佐千子</t>
    <rPh sb="0" eb="2">
      <t>アベ</t>
    </rPh>
    <rPh sb="2" eb="5">
      <t>サチコ</t>
    </rPh>
    <phoneticPr fontId="4"/>
  </si>
  <si>
    <t>高橋久美子</t>
    <rPh sb="0" eb="2">
      <t>タカハシ</t>
    </rPh>
    <rPh sb="2" eb="5">
      <t>クミコ</t>
    </rPh>
    <phoneticPr fontId="4"/>
  </si>
  <si>
    <t>真野可奈子</t>
    <rPh sb="0" eb="2">
      <t>マノ</t>
    </rPh>
    <rPh sb="2" eb="5">
      <t>カナコ</t>
    </rPh>
    <phoneticPr fontId="4"/>
  </si>
  <si>
    <t>梅澤寛</t>
    <rPh sb="0" eb="2">
      <t>ウメザワ</t>
    </rPh>
    <rPh sb="2" eb="3">
      <t>ヒロシ</t>
    </rPh>
    <phoneticPr fontId="4"/>
  </si>
  <si>
    <t>高橋知佳</t>
    <rPh sb="0" eb="2">
      <t>タカハシ</t>
    </rPh>
    <rPh sb="2" eb="4">
      <t>チカ</t>
    </rPh>
    <phoneticPr fontId="4"/>
  </si>
  <si>
    <t>MC薄井雅裕←安田峻</t>
    <rPh sb="2" eb="4">
      <t>ウスイ</t>
    </rPh>
    <rPh sb="4" eb="6">
      <t>マサヒロ</t>
    </rPh>
    <rPh sb="7" eb="9">
      <t>ヤスダ</t>
    </rPh>
    <rPh sb="9" eb="10">
      <t>シュン</t>
    </rPh>
    <phoneticPr fontId="4"/>
  </si>
  <si>
    <t>青葉博之</t>
    <rPh sb="0" eb="2">
      <t>アオバ</t>
    </rPh>
    <rPh sb="2" eb="4">
      <t>ヒロユキ</t>
    </rPh>
    <phoneticPr fontId="4"/>
  </si>
  <si>
    <t>志村昌雄</t>
    <rPh sb="0" eb="2">
      <t>シムラ</t>
    </rPh>
    <rPh sb="2" eb="4">
      <t>マサオ</t>
    </rPh>
    <phoneticPr fontId="4"/>
  </si>
  <si>
    <t>石井誠</t>
    <rPh sb="0" eb="2">
      <t>イシイ</t>
    </rPh>
    <rPh sb="2" eb="3">
      <t>マコト</t>
    </rPh>
    <phoneticPr fontId="4"/>
  </si>
  <si>
    <t>Ａ１位-Ｂ１位</t>
    <rPh sb="2" eb="3">
      <t>イ</t>
    </rPh>
    <rPh sb="6" eb="7">
      <t>イ</t>
    </rPh>
    <phoneticPr fontId="6"/>
  </si>
  <si>
    <t>Ａ２位-Ｂ２位</t>
    <rPh sb="2" eb="3">
      <t>イ</t>
    </rPh>
    <rPh sb="6" eb="7">
      <t>イ</t>
    </rPh>
    <phoneticPr fontId="6"/>
  </si>
  <si>
    <t>Ａ３位-Ｂ３位</t>
    <rPh sb="2" eb="3">
      <t>イ</t>
    </rPh>
    <rPh sb="6" eb="7">
      <t>イ</t>
    </rPh>
    <phoneticPr fontId="6"/>
  </si>
  <si>
    <t>Ａ４位-Ｂ４位</t>
    <rPh sb="2" eb="3">
      <t>イ</t>
    </rPh>
    <rPh sb="6" eb="7">
      <t>イ</t>
    </rPh>
    <phoneticPr fontId="6"/>
  </si>
  <si>
    <t>順位決定戦</t>
    <rPh sb="0" eb="2">
      <t>ジュンイ</t>
    </rPh>
    <rPh sb="2" eb="4">
      <t>ケッテイ</t>
    </rPh>
    <rPh sb="4" eb="5">
      <t>イクサ</t>
    </rPh>
    <phoneticPr fontId="6"/>
  </si>
  <si>
    <t>WOW</t>
    <phoneticPr fontId="6"/>
  </si>
  <si>
    <t>ホットショット</t>
    <phoneticPr fontId="6"/>
  </si>
  <si>
    <t>三春台BC</t>
    <rPh sb="0" eb="3">
      <t>ミハルダイ</t>
    </rPh>
    <phoneticPr fontId="4"/>
  </si>
  <si>
    <t>ボンボヌール</t>
    <phoneticPr fontId="6"/>
  </si>
  <si>
    <t>オールドラック</t>
    <phoneticPr fontId="6"/>
  </si>
  <si>
    <t>NEXT</t>
    <phoneticPr fontId="6"/>
  </si>
  <si>
    <t>BCウェスト</t>
    <phoneticPr fontId="6"/>
  </si>
  <si>
    <t>若草クラブ</t>
    <rPh sb="0" eb="2">
      <t>ワカクサ</t>
    </rPh>
    <phoneticPr fontId="6"/>
  </si>
  <si>
    <t>梅津寛</t>
    <rPh sb="0" eb="2">
      <t>ウメヅ</t>
    </rPh>
    <rPh sb="2" eb="3">
      <t>ヒロシ</t>
    </rPh>
    <phoneticPr fontId="4"/>
  </si>
  <si>
    <t>久徳豪</t>
    <rPh sb="0" eb="2">
      <t>キュウトク</t>
    </rPh>
    <rPh sb="2" eb="3">
      <t>ゴウ</t>
    </rPh>
    <phoneticPr fontId="4"/>
  </si>
  <si>
    <t>中村元気</t>
    <rPh sb="0" eb="2">
      <t>ナカムラ</t>
    </rPh>
    <rPh sb="2" eb="4">
      <t>ゲンキ</t>
    </rPh>
    <phoneticPr fontId="4"/>
  </si>
  <si>
    <t>中村友文美</t>
    <rPh sb="0" eb="2">
      <t>ナカムラ</t>
    </rPh>
    <rPh sb="2" eb="3">
      <t>トモ</t>
    </rPh>
    <rPh sb="3" eb="4">
      <t>フミ</t>
    </rPh>
    <rPh sb="4" eb="5">
      <t>ミ</t>
    </rPh>
    <phoneticPr fontId="4"/>
  </si>
  <si>
    <t>大木弘久</t>
    <rPh sb="0" eb="2">
      <t>オオキ</t>
    </rPh>
    <rPh sb="2" eb="4">
      <t>ヒロヒサ</t>
    </rPh>
    <phoneticPr fontId="4"/>
  </si>
  <si>
    <t>大久保勝正</t>
    <rPh sb="0" eb="5">
      <t>オオクボカツマサ</t>
    </rPh>
    <phoneticPr fontId="4"/>
  </si>
  <si>
    <t>篠原周作</t>
    <rPh sb="0" eb="2">
      <t>シノハラ</t>
    </rPh>
    <rPh sb="2" eb="4">
      <t>シュウサク</t>
    </rPh>
    <phoneticPr fontId="4"/>
  </si>
  <si>
    <t>MC永田透←仲居達郎</t>
    <rPh sb="2" eb="4">
      <t>ナガタ</t>
    </rPh>
    <rPh sb="4" eb="5">
      <t>トオル</t>
    </rPh>
    <rPh sb="6" eb="8">
      <t>ナカイ</t>
    </rPh>
    <rPh sb="8" eb="10">
      <t>タツロウ</t>
    </rPh>
    <phoneticPr fontId="4"/>
  </si>
  <si>
    <t>MC瀬戸口大←清川孝史</t>
    <rPh sb="2" eb="5">
      <t>セトグチ</t>
    </rPh>
    <rPh sb="5" eb="6">
      <t>ダイ</t>
    </rPh>
    <rPh sb="7" eb="9">
      <t>キヨカワ</t>
    </rPh>
    <rPh sb="9" eb="11">
      <t>タカシ</t>
    </rPh>
    <phoneticPr fontId="4"/>
  </si>
  <si>
    <t>宮本和典</t>
    <rPh sb="0" eb="2">
      <t>ミヤモト</t>
    </rPh>
    <rPh sb="2" eb="4">
      <t>カズノリ</t>
    </rPh>
    <phoneticPr fontId="4"/>
  </si>
  <si>
    <t>井口和清</t>
    <rPh sb="0" eb="2">
      <t>イグチ</t>
    </rPh>
    <rPh sb="2" eb="3">
      <t>ワ</t>
    </rPh>
    <rPh sb="3" eb="4">
      <t>キヨ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</si>
</sst>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\(aaa\)"/>
    <numFmt numFmtId="177" formatCode="0_ "/>
    <numFmt numFmtId="178" formatCode="0_);[Red]\(0\)"/>
  </numFmts>
  <fonts count="30">
    <font>
      <sz val="10"/>
      <color theme="1"/>
      <name val="MS UI Gothic"/>
      <family val="2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MS UI Gothic"/>
      <family val="2"/>
      <charset val="128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Arial"/>
      <family val="2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Arial"/>
      <family val="2"/>
    </font>
    <font>
      <sz val="12"/>
      <name val="ＭＳ Ｐゴシック"/>
      <family val="3"/>
      <charset val="128"/>
    </font>
    <font>
      <sz val="14"/>
      <name val="Arial"/>
      <family val="2"/>
    </font>
    <font>
      <b/>
      <sz val="16"/>
      <color indexed="18"/>
      <name val="ＭＳ Ｐゴシック"/>
      <family val="3"/>
      <charset val="128"/>
    </font>
    <font>
      <sz val="16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5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/>
    </xf>
    <xf numFmtId="0" fontId="11" fillId="3" borderId="11" xfId="1" applyFont="1" applyFill="1" applyBorder="1" applyAlignment="1" applyProtection="1">
      <alignment horizontal="center" vertical="center"/>
      <protection locked="0"/>
    </xf>
    <xf numFmtId="0" fontId="11" fillId="3" borderId="11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8" fillId="3" borderId="7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11" fillId="3" borderId="11" xfId="1" applyNumberFormat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13" fillId="3" borderId="11" xfId="1" applyNumberFormat="1" applyFont="1" applyFill="1" applyBorder="1" applyAlignment="1">
      <alignment horizontal="center" vertical="center"/>
    </xf>
    <xf numFmtId="0" fontId="13" fillId="3" borderId="17" xfId="1" applyNumberFormat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0" fontId="9" fillId="5" borderId="29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center" vertical="center"/>
    </xf>
    <xf numFmtId="0" fontId="14" fillId="6" borderId="30" xfId="1" applyFont="1" applyFill="1" applyBorder="1" applyAlignment="1" applyProtection="1">
      <alignment horizontal="center" vertical="center"/>
    </xf>
    <xf numFmtId="0" fontId="14" fillId="5" borderId="30" xfId="1" applyFont="1" applyFill="1" applyBorder="1" applyAlignment="1" applyProtection="1">
      <alignment horizontal="center" vertical="center"/>
    </xf>
    <xf numFmtId="0" fontId="14" fillId="7" borderId="30" xfId="1" applyFont="1" applyFill="1" applyBorder="1" applyAlignment="1" applyProtection="1">
      <alignment horizontal="center" vertical="center"/>
    </xf>
    <xf numFmtId="0" fontId="14" fillId="0" borderId="30" xfId="1" applyFont="1" applyBorder="1" applyAlignment="1" applyProtection="1">
      <alignment horizontal="center" vertical="center"/>
    </xf>
    <xf numFmtId="0" fontId="14" fillId="6" borderId="0" xfId="1" applyFont="1" applyFill="1" applyBorder="1" applyAlignment="1" applyProtection="1">
      <alignment horizontal="center" vertical="center" shrinkToFit="1"/>
    </xf>
    <xf numFmtId="0" fontId="14" fillId="6" borderId="0" xfId="1" applyFont="1" applyFill="1" applyBorder="1" applyAlignment="1" applyProtection="1">
      <alignment horizontal="center" vertical="center"/>
    </xf>
    <xf numFmtId="0" fontId="14" fillId="5" borderId="0" xfId="1" applyFont="1" applyFill="1" applyBorder="1" applyAlignment="1" applyProtection="1">
      <alignment horizontal="left" vertical="center"/>
    </xf>
    <xf numFmtId="0" fontId="14" fillId="7" borderId="0" xfId="1" applyFont="1" applyFill="1" applyBorder="1" applyAlignment="1" applyProtection="1">
      <alignment horizontal="left" vertical="center"/>
    </xf>
    <xf numFmtId="0" fontId="14" fillId="7" borderId="0" xfId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4" fillId="6" borderId="0" xfId="1" applyFont="1" applyFill="1" applyBorder="1" applyAlignment="1" applyProtection="1">
      <alignment horizontal="left" vertical="center"/>
    </xf>
    <xf numFmtId="0" fontId="14" fillId="6" borderId="0" xfId="1" applyFont="1" applyFill="1" applyBorder="1" applyAlignment="1" applyProtection="1">
      <alignment horizontal="right" vertical="center"/>
    </xf>
    <xf numFmtId="0" fontId="14" fillId="0" borderId="0" xfId="1" applyFont="1" applyAlignment="1" applyProtection="1">
      <alignment horizontal="left" vertical="center"/>
    </xf>
    <xf numFmtId="0" fontId="14" fillId="5" borderId="0" xfId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5" fillId="6" borderId="31" xfId="1" applyFont="1" applyFill="1" applyBorder="1" applyAlignment="1" applyProtection="1">
      <alignment horizontal="center" vertical="center"/>
    </xf>
    <xf numFmtId="0" fontId="5" fillId="5" borderId="31" xfId="1" applyFont="1" applyFill="1" applyBorder="1" applyAlignment="1" applyProtection="1">
      <alignment horizontal="center" vertical="center"/>
    </xf>
    <xf numFmtId="0" fontId="15" fillId="7" borderId="31" xfId="1" applyFont="1" applyFill="1" applyBorder="1" applyAlignment="1" applyProtection="1">
      <alignment horizontal="center" vertical="center"/>
    </xf>
    <xf numFmtId="0" fontId="15" fillId="5" borderId="31" xfId="1" applyFont="1" applyFill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7" borderId="31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0" fontId="15" fillId="5" borderId="0" xfId="1" applyFont="1" applyFill="1" applyAlignment="1" applyProtection="1">
      <alignment horizontal="center" vertical="center"/>
    </xf>
    <xf numFmtId="0" fontId="14" fillId="8" borderId="32" xfId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4" fillId="8" borderId="33" xfId="1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1" fillId="3" borderId="0" xfId="1" applyFill="1"/>
    <xf numFmtId="0" fontId="18" fillId="3" borderId="0" xfId="1" applyFont="1" applyFill="1"/>
    <xf numFmtId="0" fontId="1" fillId="0" borderId="0" xfId="1"/>
    <xf numFmtId="176" fontId="19" fillId="3" borderId="34" xfId="1" applyNumberFormat="1" applyFont="1" applyFill="1" applyBorder="1" applyAlignment="1">
      <alignment horizontal="center"/>
    </xf>
    <xf numFmtId="176" fontId="19" fillId="3" borderId="35" xfId="1" applyNumberFormat="1" applyFont="1" applyFill="1" applyBorder="1" applyAlignment="1">
      <alignment horizontal="center"/>
    </xf>
    <xf numFmtId="0" fontId="20" fillId="9" borderId="34" xfId="1" applyFont="1" applyFill="1" applyBorder="1" applyAlignment="1"/>
    <xf numFmtId="0" fontId="20" fillId="9" borderId="32" xfId="1" applyFont="1" applyFill="1" applyBorder="1" applyAlignment="1"/>
    <xf numFmtId="0" fontId="20" fillId="9" borderId="35" xfId="1" applyFont="1" applyFill="1" applyBorder="1" applyAlignment="1"/>
    <xf numFmtId="0" fontId="20" fillId="10" borderId="34" xfId="1" applyFont="1" applyFill="1" applyBorder="1" applyAlignment="1">
      <alignment vertical="center"/>
    </xf>
    <xf numFmtId="0" fontId="20" fillId="10" borderId="32" xfId="1" applyFont="1" applyFill="1" applyBorder="1" applyAlignment="1">
      <alignment vertical="center"/>
    </xf>
    <xf numFmtId="0" fontId="20" fillId="10" borderId="35" xfId="1" applyFont="1" applyFill="1" applyBorder="1" applyAlignment="1">
      <alignment vertical="center"/>
    </xf>
    <xf numFmtId="0" fontId="20" fillId="3" borderId="0" xfId="1" applyFont="1" applyFill="1" applyAlignment="1">
      <alignment vertical="center"/>
    </xf>
    <xf numFmtId="0" fontId="1" fillId="3" borderId="36" xfId="1" applyFill="1" applyBorder="1"/>
    <xf numFmtId="0" fontId="1" fillId="3" borderId="37" xfId="1" applyFill="1" applyBorder="1"/>
    <xf numFmtId="56" fontId="1" fillId="3" borderId="38" xfId="1" applyNumberFormat="1" applyFill="1" applyBorder="1"/>
    <xf numFmtId="0" fontId="1" fillId="3" borderId="0" xfId="1" applyFill="1" applyBorder="1"/>
    <xf numFmtId="0" fontId="1" fillId="3" borderId="39" xfId="1" applyFill="1" applyBorder="1"/>
    <xf numFmtId="0" fontId="21" fillId="4" borderId="1" xfId="1" applyFont="1" applyFill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21" fillId="4" borderId="40" xfId="1" applyFont="1" applyFill="1" applyBorder="1" applyAlignment="1">
      <alignment horizontal="left" vertical="center"/>
    </xf>
    <xf numFmtId="0" fontId="21" fillId="4" borderId="40" xfId="1" applyFont="1" applyFill="1" applyBorder="1" applyAlignment="1">
      <alignment horizontal="center" vertical="center"/>
    </xf>
    <xf numFmtId="0" fontId="23" fillId="4" borderId="40" xfId="1" applyFont="1" applyFill="1" applyBorder="1" applyAlignment="1">
      <alignment vertical="center"/>
    </xf>
    <xf numFmtId="0" fontId="22" fillId="4" borderId="40" xfId="1" applyFont="1" applyFill="1" applyBorder="1" applyAlignment="1">
      <alignment horizontal="center" vertical="center"/>
    </xf>
    <xf numFmtId="0" fontId="22" fillId="4" borderId="41" xfId="1" applyFont="1" applyFill="1" applyBorder="1" applyAlignment="1">
      <alignment horizontal="center" vertical="center"/>
    </xf>
    <xf numFmtId="0" fontId="22" fillId="4" borderId="32" xfId="1" applyFont="1" applyFill="1" applyBorder="1" applyAlignment="1">
      <alignment horizontal="center" vertical="center"/>
    </xf>
    <xf numFmtId="0" fontId="22" fillId="4" borderId="35" xfId="1" applyFont="1" applyFill="1" applyBorder="1" applyAlignment="1">
      <alignment horizontal="center" vertical="center" shrinkToFit="1"/>
    </xf>
    <xf numFmtId="0" fontId="22" fillId="11" borderId="38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21" fillId="11" borderId="42" xfId="1" applyFont="1" applyFill="1" applyBorder="1" applyAlignment="1" applyProtection="1">
      <alignment horizontal="right" vertical="center"/>
    </xf>
    <xf numFmtId="177" fontId="24" fillId="0" borderId="43" xfId="1" applyNumberFormat="1" applyFont="1" applyFill="1" applyBorder="1" applyAlignment="1" applyProtection="1">
      <alignment vertical="center"/>
      <protection locked="0" hidden="1"/>
    </xf>
    <xf numFmtId="177" fontId="24" fillId="0" borderId="30" xfId="1" quotePrefix="1" applyNumberFormat="1" applyFont="1" applyFill="1" applyBorder="1" applyAlignment="1" applyProtection="1">
      <alignment horizontal="center" vertical="center"/>
      <protection locked="0" hidden="1"/>
    </xf>
    <xf numFmtId="177" fontId="24" fillId="0" borderId="44" xfId="1" quotePrefix="1" applyNumberFormat="1" applyFont="1" applyFill="1" applyBorder="1" applyAlignment="1" applyProtection="1">
      <alignment vertical="center"/>
      <protection locked="0" hidden="1"/>
    </xf>
    <xf numFmtId="0" fontId="21" fillId="11" borderId="43" xfId="1" applyFont="1" applyFill="1" applyBorder="1" applyAlignment="1">
      <alignment horizontal="left" vertical="center"/>
    </xf>
    <xf numFmtId="0" fontId="21" fillId="11" borderId="45" xfId="1" applyFont="1" applyFill="1" applyBorder="1" applyAlignment="1">
      <alignment horizontal="left" vertical="center"/>
    </xf>
    <xf numFmtId="0" fontId="21" fillId="5" borderId="46" xfId="1" applyFont="1" applyFill="1" applyBorder="1" applyAlignment="1" applyProtection="1">
      <alignment horizontal="right" vertical="center"/>
      <protection locked="0"/>
    </xf>
    <xf numFmtId="177" fontId="24" fillId="0" borderId="47" xfId="1" applyNumberFormat="1" applyFont="1" applyFill="1" applyBorder="1" applyAlignment="1" applyProtection="1">
      <alignment vertical="center"/>
      <protection locked="0"/>
    </xf>
    <xf numFmtId="177" fontId="24" fillId="0" borderId="0" xfId="1" applyNumberFormat="1" applyFont="1" applyFill="1" applyBorder="1" applyAlignment="1" applyProtection="1">
      <alignment horizontal="center" vertical="center"/>
      <protection locked="0"/>
    </xf>
    <xf numFmtId="177" fontId="24" fillId="0" borderId="16" xfId="1" quotePrefix="1" applyNumberFormat="1" applyFont="1" applyFill="1" applyBorder="1" applyAlignment="1" applyProtection="1">
      <alignment vertical="center"/>
      <protection locked="0"/>
    </xf>
    <xf numFmtId="0" fontId="21" fillId="0" borderId="47" xfId="1" applyFont="1" applyFill="1" applyBorder="1" applyAlignment="1" applyProtection="1">
      <alignment horizontal="left" vertical="center"/>
      <protection locked="0"/>
    </xf>
    <xf numFmtId="0" fontId="21" fillId="0" borderId="48" xfId="1" applyFont="1" applyFill="1" applyBorder="1" applyAlignment="1" applyProtection="1">
      <alignment horizontal="left" vertical="center"/>
      <protection locked="0"/>
    </xf>
    <xf numFmtId="0" fontId="22" fillId="11" borderId="31" xfId="1" applyFont="1" applyFill="1" applyBorder="1" applyAlignment="1">
      <alignment vertical="center"/>
    </xf>
    <xf numFmtId="0" fontId="21" fillId="5" borderId="49" xfId="1" applyFont="1" applyFill="1" applyBorder="1" applyAlignment="1" applyProtection="1">
      <alignment horizontal="right" vertical="center"/>
      <protection locked="0"/>
    </xf>
    <xf numFmtId="177" fontId="24" fillId="0" borderId="50" xfId="1" applyNumberFormat="1" applyFont="1" applyFill="1" applyBorder="1" applyAlignment="1" applyProtection="1">
      <alignment vertical="center"/>
      <protection locked="0"/>
    </xf>
    <xf numFmtId="177" fontId="24" fillId="0" borderId="31" xfId="1" applyNumberFormat="1" applyFont="1" applyFill="1" applyBorder="1" applyAlignment="1" applyProtection="1">
      <alignment horizontal="center" vertical="center"/>
      <protection locked="0"/>
    </xf>
    <xf numFmtId="177" fontId="24" fillId="0" borderId="19" xfId="1" quotePrefix="1" applyNumberFormat="1" applyFont="1" applyFill="1" applyBorder="1" applyAlignment="1" applyProtection="1">
      <alignment vertical="center"/>
      <protection locked="0"/>
    </xf>
    <xf numFmtId="56" fontId="21" fillId="0" borderId="47" xfId="1" applyNumberFormat="1" applyFont="1" applyFill="1" applyBorder="1" applyAlignment="1" applyProtection="1">
      <alignment horizontal="left" vertical="center"/>
      <protection locked="0"/>
    </xf>
    <xf numFmtId="56" fontId="21" fillId="0" borderId="48" xfId="1" applyNumberFormat="1" applyFont="1" applyFill="1" applyBorder="1" applyAlignment="1" applyProtection="1">
      <alignment horizontal="left" vertical="center"/>
      <protection locked="0"/>
    </xf>
    <xf numFmtId="0" fontId="22" fillId="11" borderId="51" xfId="1" applyFont="1" applyFill="1" applyBorder="1" applyAlignment="1">
      <alignment vertical="center"/>
    </xf>
    <xf numFmtId="0" fontId="22" fillId="11" borderId="30" xfId="1" applyFont="1" applyFill="1" applyBorder="1" applyAlignment="1">
      <alignment vertical="center"/>
    </xf>
    <xf numFmtId="0" fontId="1" fillId="3" borderId="0" xfId="1" applyFont="1" applyFill="1" applyBorder="1"/>
    <xf numFmtId="0" fontId="22" fillId="11" borderId="52" xfId="1" applyFont="1" applyFill="1" applyBorder="1" applyAlignment="1">
      <alignment vertical="center"/>
    </xf>
    <xf numFmtId="56" fontId="21" fillId="0" borderId="50" xfId="1" applyNumberFormat="1" applyFont="1" applyFill="1" applyBorder="1" applyAlignment="1" applyProtection="1">
      <alignment horizontal="left" vertical="center" shrinkToFit="1"/>
      <protection locked="0"/>
    </xf>
    <xf numFmtId="56" fontId="21" fillId="0" borderId="53" xfId="1" applyNumberFormat="1" applyFont="1" applyFill="1" applyBorder="1" applyAlignment="1" applyProtection="1">
      <alignment horizontal="left" vertical="center" shrinkToFit="1"/>
      <protection locked="0"/>
    </xf>
    <xf numFmtId="177" fontId="25" fillId="11" borderId="51" xfId="1" applyNumberFormat="1" applyFont="1" applyFill="1" applyBorder="1" applyAlignment="1">
      <alignment horizontal="right" vertical="center"/>
    </xf>
    <xf numFmtId="0" fontId="25" fillId="11" borderId="30" xfId="1" applyFont="1" applyFill="1" applyBorder="1" applyAlignment="1">
      <alignment horizontal="center" vertical="center"/>
    </xf>
    <xf numFmtId="56" fontId="25" fillId="11" borderId="30" xfId="1" applyNumberFormat="1" applyFont="1" applyFill="1" applyBorder="1" applyAlignment="1">
      <alignment horizontal="center" vertical="center"/>
    </xf>
    <xf numFmtId="0" fontId="25" fillId="11" borderId="0" xfId="1" applyFont="1" applyFill="1" applyBorder="1" applyAlignment="1">
      <alignment horizontal="center" vertical="center"/>
    </xf>
    <xf numFmtId="178" fontId="25" fillId="11" borderId="30" xfId="1" applyNumberFormat="1" applyFont="1" applyFill="1" applyBorder="1" applyAlignment="1">
      <alignment horizontal="left" vertical="center"/>
    </xf>
    <xf numFmtId="0" fontId="26" fillId="11" borderId="30" xfId="1" applyFont="1" applyFill="1" applyBorder="1" applyAlignment="1">
      <alignment horizontal="center" vertical="center"/>
    </xf>
    <xf numFmtId="0" fontId="26" fillId="11" borderId="0" xfId="1" applyFont="1" applyFill="1" applyBorder="1" applyAlignment="1">
      <alignment horizontal="center" vertical="center"/>
    </xf>
    <xf numFmtId="178" fontId="25" fillId="11" borderId="54" xfId="1" applyNumberFormat="1" applyFont="1" applyFill="1" applyBorder="1" applyAlignment="1">
      <alignment horizontal="left" vertical="center"/>
    </xf>
    <xf numFmtId="177" fontId="25" fillId="11" borderId="38" xfId="1" applyNumberFormat="1" applyFont="1" applyFill="1" applyBorder="1" applyAlignment="1">
      <alignment horizontal="right" vertical="center"/>
    </xf>
    <xf numFmtId="56" fontId="25" fillId="11" borderId="0" xfId="1" applyNumberFormat="1" applyFont="1" applyFill="1" applyBorder="1" applyAlignment="1">
      <alignment horizontal="center" vertical="center"/>
    </xf>
    <xf numFmtId="178" fontId="25" fillId="11" borderId="0" xfId="1" applyNumberFormat="1" applyFont="1" applyFill="1" applyBorder="1" applyAlignment="1">
      <alignment horizontal="left" vertical="center"/>
    </xf>
    <xf numFmtId="178" fontId="25" fillId="11" borderId="39" xfId="1" applyNumberFormat="1" applyFont="1" applyFill="1" applyBorder="1" applyAlignment="1">
      <alignment horizontal="left" vertical="center"/>
    </xf>
    <xf numFmtId="0" fontId="27" fillId="11" borderId="0" xfId="1" applyFont="1" applyFill="1" applyBorder="1" applyAlignment="1">
      <alignment horizontal="center" vertical="center"/>
    </xf>
    <xf numFmtId="0" fontId="22" fillId="11" borderId="36" xfId="1" applyFont="1" applyFill="1" applyBorder="1" applyAlignment="1">
      <alignment vertical="center"/>
    </xf>
    <xf numFmtId="0" fontId="22" fillId="11" borderId="33" xfId="1" applyFont="1" applyFill="1" applyBorder="1" applyAlignment="1">
      <alignment vertical="center"/>
    </xf>
    <xf numFmtId="177" fontId="25" fillId="11" borderId="36" xfId="1" quotePrefix="1" applyNumberFormat="1" applyFont="1" applyFill="1" applyBorder="1" applyAlignment="1">
      <alignment horizontal="right" vertical="center"/>
    </xf>
    <xf numFmtId="177" fontId="25" fillId="11" borderId="33" xfId="1" quotePrefix="1" applyNumberFormat="1" applyFont="1" applyFill="1" applyBorder="1" applyAlignment="1">
      <alignment horizontal="center" vertical="center"/>
    </xf>
    <xf numFmtId="0" fontId="25" fillId="11" borderId="33" xfId="1" applyFont="1" applyFill="1" applyBorder="1" applyAlignment="1">
      <alignment horizontal="center" vertical="center"/>
    </xf>
    <xf numFmtId="178" fontId="25" fillId="11" borderId="33" xfId="1" applyNumberFormat="1" applyFont="1" applyFill="1" applyBorder="1" applyAlignment="1">
      <alignment horizontal="center" vertical="center"/>
    </xf>
    <xf numFmtId="178" fontId="25" fillId="11" borderId="33" xfId="1" quotePrefix="1" applyNumberFormat="1" applyFont="1" applyFill="1" applyBorder="1" applyAlignment="1">
      <alignment horizontal="left" vertical="center"/>
    </xf>
    <xf numFmtId="177" fontId="26" fillId="11" borderId="33" xfId="1" quotePrefix="1" applyNumberFormat="1" applyFont="1" applyFill="1" applyBorder="1" applyAlignment="1">
      <alignment horizontal="center" vertical="center"/>
    </xf>
    <xf numFmtId="178" fontId="26" fillId="11" borderId="33" xfId="1" applyNumberFormat="1" applyFont="1" applyFill="1" applyBorder="1" applyAlignment="1">
      <alignment horizontal="center" vertical="center"/>
    </xf>
    <xf numFmtId="178" fontId="25" fillId="11" borderId="37" xfId="1" quotePrefix="1" applyNumberFormat="1" applyFont="1" applyFill="1" applyBorder="1" applyAlignment="1">
      <alignment horizontal="left" vertical="center"/>
    </xf>
    <xf numFmtId="177" fontId="28" fillId="11" borderId="33" xfId="1" quotePrefix="1" applyNumberFormat="1" applyFont="1" applyFill="1" applyBorder="1" applyAlignment="1">
      <alignment horizontal="center" vertical="center"/>
    </xf>
    <xf numFmtId="178" fontId="28" fillId="11" borderId="33" xfId="1" applyNumberFormat="1" applyFont="1" applyFill="1" applyBorder="1" applyAlignment="1">
      <alignment horizontal="center" vertical="center"/>
    </xf>
    <xf numFmtId="0" fontId="1" fillId="3" borderId="55" xfId="1" applyFill="1" applyBorder="1"/>
    <xf numFmtId="0" fontId="1" fillId="3" borderId="56" xfId="1" applyFill="1" applyBorder="1"/>
    <xf numFmtId="0" fontId="1" fillId="3" borderId="38" xfId="1" applyFill="1" applyBorder="1"/>
    <xf numFmtId="0" fontId="22" fillId="4" borderId="32" xfId="1" applyFont="1" applyFill="1" applyBorder="1" applyAlignment="1">
      <alignment horizontal="center" vertical="center" shrinkToFit="1"/>
    </xf>
    <xf numFmtId="0" fontId="22" fillId="4" borderId="35" xfId="1" applyFont="1" applyFill="1" applyBorder="1" applyAlignment="1">
      <alignment horizontal="center" vertical="center"/>
    </xf>
    <xf numFmtId="177" fontId="29" fillId="0" borderId="30" xfId="1" quotePrefix="1" applyNumberFormat="1" applyFont="1" applyFill="1" applyBorder="1" applyAlignment="1" applyProtection="1">
      <alignment horizontal="center" vertical="center"/>
      <protection locked="0" hidden="1"/>
    </xf>
    <xf numFmtId="0" fontId="1" fillId="3" borderId="0" xfId="1" applyFont="1" applyFill="1"/>
    <xf numFmtId="0" fontId="22" fillId="4" borderId="1" xfId="1" applyFont="1" applyFill="1" applyBorder="1" applyAlignment="1">
      <alignment horizontal="center" vertical="center"/>
    </xf>
    <xf numFmtId="0" fontId="22" fillId="4" borderId="40" xfId="1" applyFont="1" applyFill="1" applyBorder="1" applyAlignment="1">
      <alignment horizontal="left" vertical="center"/>
    </xf>
    <xf numFmtId="0" fontId="22" fillId="4" borderId="40" xfId="1" applyFont="1" applyFill="1" applyBorder="1" applyAlignment="1">
      <alignment vertical="center"/>
    </xf>
    <xf numFmtId="0" fontId="22" fillId="4" borderId="1" xfId="1" applyFont="1" applyFill="1" applyBorder="1" applyAlignment="1">
      <alignment horizontal="center" vertical="center"/>
    </xf>
    <xf numFmtId="0" fontId="1" fillId="0" borderId="0" xfId="1" applyFont="1"/>
    <xf numFmtId="0" fontId="1" fillId="3" borderId="32" xfId="1" applyFill="1" applyBorder="1"/>
    <xf numFmtId="0" fontId="1" fillId="6" borderId="0" xfId="1" applyFill="1"/>
    <xf numFmtId="0" fontId="1" fillId="6" borderId="33" xfId="1" applyFill="1" applyBorder="1"/>
    <xf numFmtId="0" fontId="1" fillId="12" borderId="33" xfId="1" applyFill="1" applyBorder="1" applyProtection="1">
      <protection locked="0"/>
    </xf>
    <xf numFmtId="0" fontId="22" fillId="6" borderId="0" xfId="1" applyFont="1" applyFill="1"/>
    <xf numFmtId="0" fontId="22" fillId="0" borderId="2" xfId="1" applyFont="1" applyBorder="1" applyAlignment="1">
      <alignment horizontal="center" vertical="center"/>
    </xf>
    <xf numFmtId="0" fontId="22" fillId="5" borderId="1" xfId="1" applyFont="1" applyFill="1" applyBorder="1" applyAlignment="1" applyProtection="1">
      <alignment horizontal="center" vertical="center"/>
      <protection locked="0"/>
    </xf>
    <xf numFmtId="0" fontId="22" fillId="5" borderId="40" xfId="1" applyFont="1" applyFill="1" applyBorder="1" applyAlignment="1" applyProtection="1">
      <alignment horizontal="center" vertical="center"/>
      <protection locked="0"/>
    </xf>
    <xf numFmtId="0" fontId="22" fillId="5" borderId="41" xfId="1" applyFont="1" applyFill="1" applyBorder="1" applyAlignment="1" applyProtection="1">
      <alignment horizontal="center" vertical="center"/>
      <protection locked="0"/>
    </xf>
    <xf numFmtId="0" fontId="22" fillId="5" borderId="32" xfId="1" applyFont="1" applyFill="1" applyBorder="1" applyAlignment="1" applyProtection="1">
      <alignment horizontal="center" vertical="center"/>
      <protection locked="0"/>
    </xf>
    <xf numFmtId="0" fontId="22" fillId="5" borderId="35" xfId="1" applyFont="1" applyFill="1" applyBorder="1" applyAlignment="1" applyProtection="1">
      <alignment horizontal="center" vertical="center"/>
      <protection locked="0"/>
    </xf>
    <xf numFmtId="0" fontId="22" fillId="0" borderId="0" xfId="1" applyFont="1"/>
    <xf numFmtId="0" fontId="22" fillId="11" borderId="16" xfId="1" applyFont="1" applyFill="1" applyBorder="1" applyAlignment="1">
      <alignment vertical="center"/>
    </xf>
    <xf numFmtId="0" fontId="22" fillId="11" borderId="19" xfId="1" applyFont="1" applyFill="1" applyBorder="1" applyAlignment="1">
      <alignment vertical="center"/>
    </xf>
    <xf numFmtId="0" fontId="22" fillId="11" borderId="44" xfId="1" applyFont="1" applyFill="1" applyBorder="1" applyAlignment="1">
      <alignment vertical="center"/>
    </xf>
    <xf numFmtId="177" fontId="25" fillId="11" borderId="30" xfId="1" applyNumberFormat="1" applyFont="1" applyFill="1" applyBorder="1" applyAlignment="1">
      <alignment horizontal="right" vertical="center"/>
    </xf>
    <xf numFmtId="177" fontId="25" fillId="11" borderId="0" xfId="1" applyNumberFormat="1" applyFont="1" applyFill="1" applyBorder="1" applyAlignment="1">
      <alignment horizontal="right" vertical="center"/>
    </xf>
    <xf numFmtId="177" fontId="25" fillId="11" borderId="33" xfId="1" quotePrefix="1" applyNumberFormat="1" applyFont="1" applyFill="1" applyBorder="1" applyAlignment="1">
      <alignment horizontal="right" vertical="center"/>
    </xf>
    <xf numFmtId="0" fontId="1" fillId="6" borderId="0" xfId="1" applyFill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60" zoomScaleNormal="60" workbookViewId="0">
      <selection sqref="A1:B1"/>
    </sheetView>
  </sheetViews>
  <sheetFormatPr defaultRowHeight="13.5"/>
  <cols>
    <col min="1" max="1" width="19.28515625" style="7" customWidth="1"/>
    <col min="2" max="2" width="18.140625" style="7" customWidth="1"/>
    <col min="3" max="6" width="20.140625" style="7" customWidth="1"/>
    <col min="7" max="8" width="16.7109375" style="7" customWidth="1"/>
    <col min="9" max="9" width="9.140625" style="7"/>
    <col min="10" max="10" width="2.7109375" style="7" customWidth="1"/>
    <col min="11" max="11" width="19.28515625" style="7" customWidth="1"/>
    <col min="12" max="12" width="18.140625" style="7" customWidth="1"/>
    <col min="13" max="16" width="20.140625" style="7" customWidth="1"/>
    <col min="17" max="18" width="16.7109375" style="7" customWidth="1"/>
    <col min="19" max="256" width="9.140625" style="7"/>
    <col min="257" max="257" width="19.28515625" style="7" customWidth="1"/>
    <col min="258" max="258" width="18.140625" style="7" customWidth="1"/>
    <col min="259" max="262" width="20.140625" style="7" customWidth="1"/>
    <col min="263" max="264" width="16.7109375" style="7" customWidth="1"/>
    <col min="265" max="265" width="9.140625" style="7"/>
    <col min="266" max="266" width="2.7109375" style="7" customWidth="1"/>
    <col min="267" max="267" width="19.28515625" style="7" customWidth="1"/>
    <col min="268" max="268" width="18.140625" style="7" customWidth="1"/>
    <col min="269" max="272" width="20.140625" style="7" customWidth="1"/>
    <col min="273" max="274" width="16.7109375" style="7" customWidth="1"/>
    <col min="275" max="512" width="9.140625" style="7"/>
    <col min="513" max="513" width="19.28515625" style="7" customWidth="1"/>
    <col min="514" max="514" width="18.140625" style="7" customWidth="1"/>
    <col min="515" max="518" width="20.140625" style="7" customWidth="1"/>
    <col min="519" max="520" width="16.7109375" style="7" customWidth="1"/>
    <col min="521" max="521" width="9.140625" style="7"/>
    <col min="522" max="522" width="2.7109375" style="7" customWidth="1"/>
    <col min="523" max="523" width="19.28515625" style="7" customWidth="1"/>
    <col min="524" max="524" width="18.140625" style="7" customWidth="1"/>
    <col min="525" max="528" width="20.140625" style="7" customWidth="1"/>
    <col min="529" max="530" width="16.7109375" style="7" customWidth="1"/>
    <col min="531" max="768" width="9.140625" style="7"/>
    <col min="769" max="769" width="19.28515625" style="7" customWidth="1"/>
    <col min="770" max="770" width="18.140625" style="7" customWidth="1"/>
    <col min="771" max="774" width="20.140625" style="7" customWidth="1"/>
    <col min="775" max="776" width="16.7109375" style="7" customWidth="1"/>
    <col min="777" max="777" width="9.140625" style="7"/>
    <col min="778" max="778" width="2.7109375" style="7" customWidth="1"/>
    <col min="779" max="779" width="19.28515625" style="7" customWidth="1"/>
    <col min="780" max="780" width="18.140625" style="7" customWidth="1"/>
    <col min="781" max="784" width="20.140625" style="7" customWidth="1"/>
    <col min="785" max="786" width="16.7109375" style="7" customWidth="1"/>
    <col min="787" max="1024" width="9.140625" style="7"/>
    <col min="1025" max="1025" width="19.28515625" style="7" customWidth="1"/>
    <col min="1026" max="1026" width="18.140625" style="7" customWidth="1"/>
    <col min="1027" max="1030" width="20.140625" style="7" customWidth="1"/>
    <col min="1031" max="1032" width="16.7109375" style="7" customWidth="1"/>
    <col min="1033" max="1033" width="9.140625" style="7"/>
    <col min="1034" max="1034" width="2.7109375" style="7" customWidth="1"/>
    <col min="1035" max="1035" width="19.28515625" style="7" customWidth="1"/>
    <col min="1036" max="1036" width="18.140625" style="7" customWidth="1"/>
    <col min="1037" max="1040" width="20.140625" style="7" customWidth="1"/>
    <col min="1041" max="1042" width="16.7109375" style="7" customWidth="1"/>
    <col min="1043" max="1280" width="9.140625" style="7"/>
    <col min="1281" max="1281" width="19.28515625" style="7" customWidth="1"/>
    <col min="1282" max="1282" width="18.140625" style="7" customWidth="1"/>
    <col min="1283" max="1286" width="20.140625" style="7" customWidth="1"/>
    <col min="1287" max="1288" width="16.7109375" style="7" customWidth="1"/>
    <col min="1289" max="1289" width="9.140625" style="7"/>
    <col min="1290" max="1290" width="2.7109375" style="7" customWidth="1"/>
    <col min="1291" max="1291" width="19.28515625" style="7" customWidth="1"/>
    <col min="1292" max="1292" width="18.140625" style="7" customWidth="1"/>
    <col min="1293" max="1296" width="20.140625" style="7" customWidth="1"/>
    <col min="1297" max="1298" width="16.7109375" style="7" customWidth="1"/>
    <col min="1299" max="1536" width="9.140625" style="7"/>
    <col min="1537" max="1537" width="19.28515625" style="7" customWidth="1"/>
    <col min="1538" max="1538" width="18.140625" style="7" customWidth="1"/>
    <col min="1539" max="1542" width="20.140625" style="7" customWidth="1"/>
    <col min="1543" max="1544" width="16.7109375" style="7" customWidth="1"/>
    <col min="1545" max="1545" width="9.140625" style="7"/>
    <col min="1546" max="1546" width="2.7109375" style="7" customWidth="1"/>
    <col min="1547" max="1547" width="19.28515625" style="7" customWidth="1"/>
    <col min="1548" max="1548" width="18.140625" style="7" customWidth="1"/>
    <col min="1549" max="1552" width="20.140625" style="7" customWidth="1"/>
    <col min="1553" max="1554" width="16.7109375" style="7" customWidth="1"/>
    <col min="1555" max="1792" width="9.140625" style="7"/>
    <col min="1793" max="1793" width="19.28515625" style="7" customWidth="1"/>
    <col min="1794" max="1794" width="18.140625" style="7" customWidth="1"/>
    <col min="1795" max="1798" width="20.140625" style="7" customWidth="1"/>
    <col min="1799" max="1800" width="16.7109375" style="7" customWidth="1"/>
    <col min="1801" max="1801" width="9.140625" style="7"/>
    <col min="1802" max="1802" width="2.7109375" style="7" customWidth="1"/>
    <col min="1803" max="1803" width="19.28515625" style="7" customWidth="1"/>
    <col min="1804" max="1804" width="18.140625" style="7" customWidth="1"/>
    <col min="1805" max="1808" width="20.140625" style="7" customWidth="1"/>
    <col min="1809" max="1810" width="16.7109375" style="7" customWidth="1"/>
    <col min="1811" max="2048" width="9.140625" style="7"/>
    <col min="2049" max="2049" width="19.28515625" style="7" customWidth="1"/>
    <col min="2050" max="2050" width="18.140625" style="7" customWidth="1"/>
    <col min="2051" max="2054" width="20.140625" style="7" customWidth="1"/>
    <col min="2055" max="2056" width="16.7109375" style="7" customWidth="1"/>
    <col min="2057" max="2057" width="9.140625" style="7"/>
    <col min="2058" max="2058" width="2.7109375" style="7" customWidth="1"/>
    <col min="2059" max="2059" width="19.28515625" style="7" customWidth="1"/>
    <col min="2060" max="2060" width="18.140625" style="7" customWidth="1"/>
    <col min="2061" max="2064" width="20.140625" style="7" customWidth="1"/>
    <col min="2065" max="2066" width="16.7109375" style="7" customWidth="1"/>
    <col min="2067" max="2304" width="9.140625" style="7"/>
    <col min="2305" max="2305" width="19.28515625" style="7" customWidth="1"/>
    <col min="2306" max="2306" width="18.140625" style="7" customWidth="1"/>
    <col min="2307" max="2310" width="20.140625" style="7" customWidth="1"/>
    <col min="2311" max="2312" width="16.7109375" style="7" customWidth="1"/>
    <col min="2313" max="2313" width="9.140625" style="7"/>
    <col min="2314" max="2314" width="2.7109375" style="7" customWidth="1"/>
    <col min="2315" max="2315" width="19.28515625" style="7" customWidth="1"/>
    <col min="2316" max="2316" width="18.140625" style="7" customWidth="1"/>
    <col min="2317" max="2320" width="20.140625" style="7" customWidth="1"/>
    <col min="2321" max="2322" width="16.7109375" style="7" customWidth="1"/>
    <col min="2323" max="2560" width="9.140625" style="7"/>
    <col min="2561" max="2561" width="19.28515625" style="7" customWidth="1"/>
    <col min="2562" max="2562" width="18.140625" style="7" customWidth="1"/>
    <col min="2563" max="2566" width="20.140625" style="7" customWidth="1"/>
    <col min="2567" max="2568" width="16.7109375" style="7" customWidth="1"/>
    <col min="2569" max="2569" width="9.140625" style="7"/>
    <col min="2570" max="2570" width="2.7109375" style="7" customWidth="1"/>
    <col min="2571" max="2571" width="19.28515625" style="7" customWidth="1"/>
    <col min="2572" max="2572" width="18.140625" style="7" customWidth="1"/>
    <col min="2573" max="2576" width="20.140625" style="7" customWidth="1"/>
    <col min="2577" max="2578" width="16.7109375" style="7" customWidth="1"/>
    <col min="2579" max="2816" width="9.140625" style="7"/>
    <col min="2817" max="2817" width="19.28515625" style="7" customWidth="1"/>
    <col min="2818" max="2818" width="18.140625" style="7" customWidth="1"/>
    <col min="2819" max="2822" width="20.140625" style="7" customWidth="1"/>
    <col min="2823" max="2824" width="16.7109375" style="7" customWidth="1"/>
    <col min="2825" max="2825" width="9.140625" style="7"/>
    <col min="2826" max="2826" width="2.7109375" style="7" customWidth="1"/>
    <col min="2827" max="2827" width="19.28515625" style="7" customWidth="1"/>
    <col min="2828" max="2828" width="18.140625" style="7" customWidth="1"/>
    <col min="2829" max="2832" width="20.140625" style="7" customWidth="1"/>
    <col min="2833" max="2834" width="16.7109375" style="7" customWidth="1"/>
    <col min="2835" max="3072" width="9.140625" style="7"/>
    <col min="3073" max="3073" width="19.28515625" style="7" customWidth="1"/>
    <col min="3074" max="3074" width="18.140625" style="7" customWidth="1"/>
    <col min="3075" max="3078" width="20.140625" style="7" customWidth="1"/>
    <col min="3079" max="3080" width="16.7109375" style="7" customWidth="1"/>
    <col min="3081" max="3081" width="9.140625" style="7"/>
    <col min="3082" max="3082" width="2.7109375" style="7" customWidth="1"/>
    <col min="3083" max="3083" width="19.28515625" style="7" customWidth="1"/>
    <col min="3084" max="3084" width="18.140625" style="7" customWidth="1"/>
    <col min="3085" max="3088" width="20.140625" style="7" customWidth="1"/>
    <col min="3089" max="3090" width="16.7109375" style="7" customWidth="1"/>
    <col min="3091" max="3328" width="9.140625" style="7"/>
    <col min="3329" max="3329" width="19.28515625" style="7" customWidth="1"/>
    <col min="3330" max="3330" width="18.140625" style="7" customWidth="1"/>
    <col min="3331" max="3334" width="20.140625" style="7" customWidth="1"/>
    <col min="3335" max="3336" width="16.7109375" style="7" customWidth="1"/>
    <col min="3337" max="3337" width="9.140625" style="7"/>
    <col min="3338" max="3338" width="2.7109375" style="7" customWidth="1"/>
    <col min="3339" max="3339" width="19.28515625" style="7" customWidth="1"/>
    <col min="3340" max="3340" width="18.140625" style="7" customWidth="1"/>
    <col min="3341" max="3344" width="20.140625" style="7" customWidth="1"/>
    <col min="3345" max="3346" width="16.7109375" style="7" customWidth="1"/>
    <col min="3347" max="3584" width="9.140625" style="7"/>
    <col min="3585" max="3585" width="19.28515625" style="7" customWidth="1"/>
    <col min="3586" max="3586" width="18.140625" style="7" customWidth="1"/>
    <col min="3587" max="3590" width="20.140625" style="7" customWidth="1"/>
    <col min="3591" max="3592" width="16.7109375" style="7" customWidth="1"/>
    <col min="3593" max="3593" width="9.140625" style="7"/>
    <col min="3594" max="3594" width="2.7109375" style="7" customWidth="1"/>
    <col min="3595" max="3595" width="19.28515625" style="7" customWidth="1"/>
    <col min="3596" max="3596" width="18.140625" style="7" customWidth="1"/>
    <col min="3597" max="3600" width="20.140625" style="7" customWidth="1"/>
    <col min="3601" max="3602" width="16.7109375" style="7" customWidth="1"/>
    <col min="3603" max="3840" width="9.140625" style="7"/>
    <col min="3841" max="3841" width="19.28515625" style="7" customWidth="1"/>
    <col min="3842" max="3842" width="18.140625" style="7" customWidth="1"/>
    <col min="3843" max="3846" width="20.140625" style="7" customWidth="1"/>
    <col min="3847" max="3848" width="16.7109375" style="7" customWidth="1"/>
    <col min="3849" max="3849" width="9.140625" style="7"/>
    <col min="3850" max="3850" width="2.7109375" style="7" customWidth="1"/>
    <col min="3851" max="3851" width="19.28515625" style="7" customWidth="1"/>
    <col min="3852" max="3852" width="18.140625" style="7" customWidth="1"/>
    <col min="3853" max="3856" width="20.140625" style="7" customWidth="1"/>
    <col min="3857" max="3858" width="16.7109375" style="7" customWidth="1"/>
    <col min="3859" max="4096" width="9.140625" style="7"/>
    <col min="4097" max="4097" width="19.28515625" style="7" customWidth="1"/>
    <col min="4098" max="4098" width="18.140625" style="7" customWidth="1"/>
    <col min="4099" max="4102" width="20.140625" style="7" customWidth="1"/>
    <col min="4103" max="4104" width="16.7109375" style="7" customWidth="1"/>
    <col min="4105" max="4105" width="9.140625" style="7"/>
    <col min="4106" max="4106" width="2.7109375" style="7" customWidth="1"/>
    <col min="4107" max="4107" width="19.28515625" style="7" customWidth="1"/>
    <col min="4108" max="4108" width="18.140625" style="7" customWidth="1"/>
    <col min="4109" max="4112" width="20.140625" style="7" customWidth="1"/>
    <col min="4113" max="4114" width="16.7109375" style="7" customWidth="1"/>
    <col min="4115" max="4352" width="9.140625" style="7"/>
    <col min="4353" max="4353" width="19.28515625" style="7" customWidth="1"/>
    <col min="4354" max="4354" width="18.140625" style="7" customWidth="1"/>
    <col min="4355" max="4358" width="20.140625" style="7" customWidth="1"/>
    <col min="4359" max="4360" width="16.7109375" style="7" customWidth="1"/>
    <col min="4361" max="4361" width="9.140625" style="7"/>
    <col min="4362" max="4362" width="2.7109375" style="7" customWidth="1"/>
    <col min="4363" max="4363" width="19.28515625" style="7" customWidth="1"/>
    <col min="4364" max="4364" width="18.140625" style="7" customWidth="1"/>
    <col min="4365" max="4368" width="20.140625" style="7" customWidth="1"/>
    <col min="4369" max="4370" width="16.7109375" style="7" customWidth="1"/>
    <col min="4371" max="4608" width="9.140625" style="7"/>
    <col min="4609" max="4609" width="19.28515625" style="7" customWidth="1"/>
    <col min="4610" max="4610" width="18.140625" style="7" customWidth="1"/>
    <col min="4611" max="4614" width="20.140625" style="7" customWidth="1"/>
    <col min="4615" max="4616" width="16.7109375" style="7" customWidth="1"/>
    <col min="4617" max="4617" width="9.140625" style="7"/>
    <col min="4618" max="4618" width="2.7109375" style="7" customWidth="1"/>
    <col min="4619" max="4619" width="19.28515625" style="7" customWidth="1"/>
    <col min="4620" max="4620" width="18.140625" style="7" customWidth="1"/>
    <col min="4621" max="4624" width="20.140625" style="7" customWidth="1"/>
    <col min="4625" max="4626" width="16.7109375" style="7" customWidth="1"/>
    <col min="4627" max="4864" width="9.140625" style="7"/>
    <col min="4865" max="4865" width="19.28515625" style="7" customWidth="1"/>
    <col min="4866" max="4866" width="18.140625" style="7" customWidth="1"/>
    <col min="4867" max="4870" width="20.140625" style="7" customWidth="1"/>
    <col min="4871" max="4872" width="16.7109375" style="7" customWidth="1"/>
    <col min="4873" max="4873" width="9.140625" style="7"/>
    <col min="4874" max="4874" width="2.7109375" style="7" customWidth="1"/>
    <col min="4875" max="4875" width="19.28515625" style="7" customWidth="1"/>
    <col min="4876" max="4876" width="18.140625" style="7" customWidth="1"/>
    <col min="4877" max="4880" width="20.140625" style="7" customWidth="1"/>
    <col min="4881" max="4882" width="16.7109375" style="7" customWidth="1"/>
    <col min="4883" max="5120" width="9.140625" style="7"/>
    <col min="5121" max="5121" width="19.28515625" style="7" customWidth="1"/>
    <col min="5122" max="5122" width="18.140625" style="7" customWidth="1"/>
    <col min="5123" max="5126" width="20.140625" style="7" customWidth="1"/>
    <col min="5127" max="5128" width="16.7109375" style="7" customWidth="1"/>
    <col min="5129" max="5129" width="9.140625" style="7"/>
    <col min="5130" max="5130" width="2.7109375" style="7" customWidth="1"/>
    <col min="5131" max="5131" width="19.28515625" style="7" customWidth="1"/>
    <col min="5132" max="5132" width="18.140625" style="7" customWidth="1"/>
    <col min="5133" max="5136" width="20.140625" style="7" customWidth="1"/>
    <col min="5137" max="5138" width="16.7109375" style="7" customWidth="1"/>
    <col min="5139" max="5376" width="9.140625" style="7"/>
    <col min="5377" max="5377" width="19.28515625" style="7" customWidth="1"/>
    <col min="5378" max="5378" width="18.140625" style="7" customWidth="1"/>
    <col min="5379" max="5382" width="20.140625" style="7" customWidth="1"/>
    <col min="5383" max="5384" width="16.7109375" style="7" customWidth="1"/>
    <col min="5385" max="5385" width="9.140625" style="7"/>
    <col min="5386" max="5386" width="2.7109375" style="7" customWidth="1"/>
    <col min="5387" max="5387" width="19.28515625" style="7" customWidth="1"/>
    <col min="5388" max="5388" width="18.140625" style="7" customWidth="1"/>
    <col min="5389" max="5392" width="20.140625" style="7" customWidth="1"/>
    <col min="5393" max="5394" width="16.7109375" style="7" customWidth="1"/>
    <col min="5395" max="5632" width="9.140625" style="7"/>
    <col min="5633" max="5633" width="19.28515625" style="7" customWidth="1"/>
    <col min="5634" max="5634" width="18.140625" style="7" customWidth="1"/>
    <col min="5635" max="5638" width="20.140625" style="7" customWidth="1"/>
    <col min="5639" max="5640" width="16.7109375" style="7" customWidth="1"/>
    <col min="5641" max="5641" width="9.140625" style="7"/>
    <col min="5642" max="5642" width="2.7109375" style="7" customWidth="1"/>
    <col min="5643" max="5643" width="19.28515625" style="7" customWidth="1"/>
    <col min="5644" max="5644" width="18.140625" style="7" customWidth="1"/>
    <col min="5645" max="5648" width="20.140625" style="7" customWidth="1"/>
    <col min="5649" max="5650" width="16.7109375" style="7" customWidth="1"/>
    <col min="5651" max="5888" width="9.140625" style="7"/>
    <col min="5889" max="5889" width="19.28515625" style="7" customWidth="1"/>
    <col min="5890" max="5890" width="18.140625" style="7" customWidth="1"/>
    <col min="5891" max="5894" width="20.140625" style="7" customWidth="1"/>
    <col min="5895" max="5896" width="16.7109375" style="7" customWidth="1"/>
    <col min="5897" max="5897" width="9.140625" style="7"/>
    <col min="5898" max="5898" width="2.7109375" style="7" customWidth="1"/>
    <col min="5899" max="5899" width="19.28515625" style="7" customWidth="1"/>
    <col min="5900" max="5900" width="18.140625" style="7" customWidth="1"/>
    <col min="5901" max="5904" width="20.140625" style="7" customWidth="1"/>
    <col min="5905" max="5906" width="16.7109375" style="7" customWidth="1"/>
    <col min="5907" max="6144" width="9.140625" style="7"/>
    <col min="6145" max="6145" width="19.28515625" style="7" customWidth="1"/>
    <col min="6146" max="6146" width="18.140625" style="7" customWidth="1"/>
    <col min="6147" max="6150" width="20.140625" style="7" customWidth="1"/>
    <col min="6151" max="6152" width="16.7109375" style="7" customWidth="1"/>
    <col min="6153" max="6153" width="9.140625" style="7"/>
    <col min="6154" max="6154" width="2.7109375" style="7" customWidth="1"/>
    <col min="6155" max="6155" width="19.28515625" style="7" customWidth="1"/>
    <col min="6156" max="6156" width="18.140625" style="7" customWidth="1"/>
    <col min="6157" max="6160" width="20.140625" style="7" customWidth="1"/>
    <col min="6161" max="6162" width="16.7109375" style="7" customWidth="1"/>
    <col min="6163" max="6400" width="9.140625" style="7"/>
    <col min="6401" max="6401" width="19.28515625" style="7" customWidth="1"/>
    <col min="6402" max="6402" width="18.140625" style="7" customWidth="1"/>
    <col min="6403" max="6406" width="20.140625" style="7" customWidth="1"/>
    <col min="6407" max="6408" width="16.7109375" style="7" customWidth="1"/>
    <col min="6409" max="6409" width="9.140625" style="7"/>
    <col min="6410" max="6410" width="2.7109375" style="7" customWidth="1"/>
    <col min="6411" max="6411" width="19.28515625" style="7" customWidth="1"/>
    <col min="6412" max="6412" width="18.140625" style="7" customWidth="1"/>
    <col min="6413" max="6416" width="20.140625" style="7" customWidth="1"/>
    <col min="6417" max="6418" width="16.7109375" style="7" customWidth="1"/>
    <col min="6419" max="6656" width="9.140625" style="7"/>
    <col min="6657" max="6657" width="19.28515625" style="7" customWidth="1"/>
    <col min="6658" max="6658" width="18.140625" style="7" customWidth="1"/>
    <col min="6659" max="6662" width="20.140625" style="7" customWidth="1"/>
    <col min="6663" max="6664" width="16.7109375" style="7" customWidth="1"/>
    <col min="6665" max="6665" width="9.140625" style="7"/>
    <col min="6666" max="6666" width="2.7109375" style="7" customWidth="1"/>
    <col min="6667" max="6667" width="19.28515625" style="7" customWidth="1"/>
    <col min="6668" max="6668" width="18.140625" style="7" customWidth="1"/>
    <col min="6669" max="6672" width="20.140625" style="7" customWidth="1"/>
    <col min="6673" max="6674" width="16.7109375" style="7" customWidth="1"/>
    <col min="6675" max="6912" width="9.140625" style="7"/>
    <col min="6913" max="6913" width="19.28515625" style="7" customWidth="1"/>
    <col min="6914" max="6914" width="18.140625" style="7" customWidth="1"/>
    <col min="6915" max="6918" width="20.140625" style="7" customWidth="1"/>
    <col min="6919" max="6920" width="16.7109375" style="7" customWidth="1"/>
    <col min="6921" max="6921" width="9.140625" style="7"/>
    <col min="6922" max="6922" width="2.7109375" style="7" customWidth="1"/>
    <col min="6923" max="6923" width="19.28515625" style="7" customWidth="1"/>
    <col min="6924" max="6924" width="18.140625" style="7" customWidth="1"/>
    <col min="6925" max="6928" width="20.140625" style="7" customWidth="1"/>
    <col min="6929" max="6930" width="16.7109375" style="7" customWidth="1"/>
    <col min="6931" max="7168" width="9.140625" style="7"/>
    <col min="7169" max="7169" width="19.28515625" style="7" customWidth="1"/>
    <col min="7170" max="7170" width="18.140625" style="7" customWidth="1"/>
    <col min="7171" max="7174" width="20.140625" style="7" customWidth="1"/>
    <col min="7175" max="7176" width="16.7109375" style="7" customWidth="1"/>
    <col min="7177" max="7177" width="9.140625" style="7"/>
    <col min="7178" max="7178" width="2.7109375" style="7" customWidth="1"/>
    <col min="7179" max="7179" width="19.28515625" style="7" customWidth="1"/>
    <col min="7180" max="7180" width="18.140625" style="7" customWidth="1"/>
    <col min="7181" max="7184" width="20.140625" style="7" customWidth="1"/>
    <col min="7185" max="7186" width="16.7109375" style="7" customWidth="1"/>
    <col min="7187" max="7424" width="9.140625" style="7"/>
    <col min="7425" max="7425" width="19.28515625" style="7" customWidth="1"/>
    <col min="7426" max="7426" width="18.140625" style="7" customWidth="1"/>
    <col min="7427" max="7430" width="20.140625" style="7" customWidth="1"/>
    <col min="7431" max="7432" width="16.7109375" style="7" customWidth="1"/>
    <col min="7433" max="7433" width="9.140625" style="7"/>
    <col min="7434" max="7434" width="2.7109375" style="7" customWidth="1"/>
    <col min="7435" max="7435" width="19.28515625" style="7" customWidth="1"/>
    <col min="7436" max="7436" width="18.140625" style="7" customWidth="1"/>
    <col min="7437" max="7440" width="20.140625" style="7" customWidth="1"/>
    <col min="7441" max="7442" width="16.7109375" style="7" customWidth="1"/>
    <col min="7443" max="7680" width="9.140625" style="7"/>
    <col min="7681" max="7681" width="19.28515625" style="7" customWidth="1"/>
    <col min="7682" max="7682" width="18.140625" style="7" customWidth="1"/>
    <col min="7683" max="7686" width="20.140625" style="7" customWidth="1"/>
    <col min="7687" max="7688" width="16.7109375" style="7" customWidth="1"/>
    <col min="7689" max="7689" width="9.140625" style="7"/>
    <col min="7690" max="7690" width="2.7109375" style="7" customWidth="1"/>
    <col min="7691" max="7691" width="19.28515625" style="7" customWidth="1"/>
    <col min="7692" max="7692" width="18.140625" style="7" customWidth="1"/>
    <col min="7693" max="7696" width="20.140625" style="7" customWidth="1"/>
    <col min="7697" max="7698" width="16.7109375" style="7" customWidth="1"/>
    <col min="7699" max="7936" width="9.140625" style="7"/>
    <col min="7937" max="7937" width="19.28515625" style="7" customWidth="1"/>
    <col min="7938" max="7938" width="18.140625" style="7" customWidth="1"/>
    <col min="7939" max="7942" width="20.140625" style="7" customWidth="1"/>
    <col min="7943" max="7944" width="16.7109375" style="7" customWidth="1"/>
    <col min="7945" max="7945" width="9.140625" style="7"/>
    <col min="7946" max="7946" width="2.7109375" style="7" customWidth="1"/>
    <col min="7947" max="7947" width="19.28515625" style="7" customWidth="1"/>
    <col min="7948" max="7948" width="18.140625" style="7" customWidth="1"/>
    <col min="7949" max="7952" width="20.140625" style="7" customWidth="1"/>
    <col min="7953" max="7954" width="16.7109375" style="7" customWidth="1"/>
    <col min="7955" max="8192" width="9.140625" style="7"/>
    <col min="8193" max="8193" width="19.28515625" style="7" customWidth="1"/>
    <col min="8194" max="8194" width="18.140625" style="7" customWidth="1"/>
    <col min="8195" max="8198" width="20.140625" style="7" customWidth="1"/>
    <col min="8199" max="8200" width="16.7109375" style="7" customWidth="1"/>
    <col min="8201" max="8201" width="9.140625" style="7"/>
    <col min="8202" max="8202" width="2.7109375" style="7" customWidth="1"/>
    <col min="8203" max="8203" width="19.28515625" style="7" customWidth="1"/>
    <col min="8204" max="8204" width="18.140625" style="7" customWidth="1"/>
    <col min="8205" max="8208" width="20.140625" style="7" customWidth="1"/>
    <col min="8209" max="8210" width="16.7109375" style="7" customWidth="1"/>
    <col min="8211" max="8448" width="9.140625" style="7"/>
    <col min="8449" max="8449" width="19.28515625" style="7" customWidth="1"/>
    <col min="8450" max="8450" width="18.140625" style="7" customWidth="1"/>
    <col min="8451" max="8454" width="20.140625" style="7" customWidth="1"/>
    <col min="8455" max="8456" width="16.7109375" style="7" customWidth="1"/>
    <col min="8457" max="8457" width="9.140625" style="7"/>
    <col min="8458" max="8458" width="2.7109375" style="7" customWidth="1"/>
    <col min="8459" max="8459" width="19.28515625" style="7" customWidth="1"/>
    <col min="8460" max="8460" width="18.140625" style="7" customWidth="1"/>
    <col min="8461" max="8464" width="20.140625" style="7" customWidth="1"/>
    <col min="8465" max="8466" width="16.7109375" style="7" customWidth="1"/>
    <col min="8467" max="8704" width="9.140625" style="7"/>
    <col min="8705" max="8705" width="19.28515625" style="7" customWidth="1"/>
    <col min="8706" max="8706" width="18.140625" style="7" customWidth="1"/>
    <col min="8707" max="8710" width="20.140625" style="7" customWidth="1"/>
    <col min="8711" max="8712" width="16.7109375" style="7" customWidth="1"/>
    <col min="8713" max="8713" width="9.140625" style="7"/>
    <col min="8714" max="8714" width="2.7109375" style="7" customWidth="1"/>
    <col min="8715" max="8715" width="19.28515625" style="7" customWidth="1"/>
    <col min="8716" max="8716" width="18.140625" style="7" customWidth="1"/>
    <col min="8717" max="8720" width="20.140625" style="7" customWidth="1"/>
    <col min="8721" max="8722" width="16.7109375" style="7" customWidth="1"/>
    <col min="8723" max="8960" width="9.140625" style="7"/>
    <col min="8961" max="8961" width="19.28515625" style="7" customWidth="1"/>
    <col min="8962" max="8962" width="18.140625" style="7" customWidth="1"/>
    <col min="8963" max="8966" width="20.140625" style="7" customWidth="1"/>
    <col min="8967" max="8968" width="16.7109375" style="7" customWidth="1"/>
    <col min="8969" max="8969" width="9.140625" style="7"/>
    <col min="8970" max="8970" width="2.7109375" style="7" customWidth="1"/>
    <col min="8971" max="8971" width="19.28515625" style="7" customWidth="1"/>
    <col min="8972" max="8972" width="18.140625" style="7" customWidth="1"/>
    <col min="8973" max="8976" width="20.140625" style="7" customWidth="1"/>
    <col min="8977" max="8978" width="16.7109375" style="7" customWidth="1"/>
    <col min="8979" max="9216" width="9.140625" style="7"/>
    <col min="9217" max="9217" width="19.28515625" style="7" customWidth="1"/>
    <col min="9218" max="9218" width="18.140625" style="7" customWidth="1"/>
    <col min="9219" max="9222" width="20.140625" style="7" customWidth="1"/>
    <col min="9223" max="9224" width="16.7109375" style="7" customWidth="1"/>
    <col min="9225" max="9225" width="9.140625" style="7"/>
    <col min="9226" max="9226" width="2.7109375" style="7" customWidth="1"/>
    <col min="9227" max="9227" width="19.28515625" style="7" customWidth="1"/>
    <col min="9228" max="9228" width="18.140625" style="7" customWidth="1"/>
    <col min="9229" max="9232" width="20.140625" style="7" customWidth="1"/>
    <col min="9233" max="9234" width="16.7109375" style="7" customWidth="1"/>
    <col min="9235" max="9472" width="9.140625" style="7"/>
    <col min="9473" max="9473" width="19.28515625" style="7" customWidth="1"/>
    <col min="9474" max="9474" width="18.140625" style="7" customWidth="1"/>
    <col min="9475" max="9478" width="20.140625" style="7" customWidth="1"/>
    <col min="9479" max="9480" width="16.7109375" style="7" customWidth="1"/>
    <col min="9481" max="9481" width="9.140625" style="7"/>
    <col min="9482" max="9482" width="2.7109375" style="7" customWidth="1"/>
    <col min="9483" max="9483" width="19.28515625" style="7" customWidth="1"/>
    <col min="9484" max="9484" width="18.140625" style="7" customWidth="1"/>
    <col min="9485" max="9488" width="20.140625" style="7" customWidth="1"/>
    <col min="9489" max="9490" width="16.7109375" style="7" customWidth="1"/>
    <col min="9491" max="9728" width="9.140625" style="7"/>
    <col min="9729" max="9729" width="19.28515625" style="7" customWidth="1"/>
    <col min="9730" max="9730" width="18.140625" style="7" customWidth="1"/>
    <col min="9731" max="9734" width="20.140625" style="7" customWidth="1"/>
    <col min="9735" max="9736" width="16.7109375" style="7" customWidth="1"/>
    <col min="9737" max="9737" width="9.140625" style="7"/>
    <col min="9738" max="9738" width="2.7109375" style="7" customWidth="1"/>
    <col min="9739" max="9739" width="19.28515625" style="7" customWidth="1"/>
    <col min="9740" max="9740" width="18.140625" style="7" customWidth="1"/>
    <col min="9741" max="9744" width="20.140625" style="7" customWidth="1"/>
    <col min="9745" max="9746" width="16.7109375" style="7" customWidth="1"/>
    <col min="9747" max="9984" width="9.140625" style="7"/>
    <col min="9985" max="9985" width="19.28515625" style="7" customWidth="1"/>
    <col min="9986" max="9986" width="18.140625" style="7" customWidth="1"/>
    <col min="9987" max="9990" width="20.140625" style="7" customWidth="1"/>
    <col min="9991" max="9992" width="16.7109375" style="7" customWidth="1"/>
    <col min="9993" max="9993" width="9.140625" style="7"/>
    <col min="9994" max="9994" width="2.7109375" style="7" customWidth="1"/>
    <col min="9995" max="9995" width="19.28515625" style="7" customWidth="1"/>
    <col min="9996" max="9996" width="18.140625" style="7" customWidth="1"/>
    <col min="9997" max="10000" width="20.140625" style="7" customWidth="1"/>
    <col min="10001" max="10002" width="16.7109375" style="7" customWidth="1"/>
    <col min="10003" max="10240" width="9.140625" style="7"/>
    <col min="10241" max="10241" width="19.28515625" style="7" customWidth="1"/>
    <col min="10242" max="10242" width="18.140625" style="7" customWidth="1"/>
    <col min="10243" max="10246" width="20.140625" style="7" customWidth="1"/>
    <col min="10247" max="10248" width="16.7109375" style="7" customWidth="1"/>
    <col min="10249" max="10249" width="9.140625" style="7"/>
    <col min="10250" max="10250" width="2.7109375" style="7" customWidth="1"/>
    <col min="10251" max="10251" width="19.28515625" style="7" customWidth="1"/>
    <col min="10252" max="10252" width="18.140625" style="7" customWidth="1"/>
    <col min="10253" max="10256" width="20.140625" style="7" customWidth="1"/>
    <col min="10257" max="10258" width="16.7109375" style="7" customWidth="1"/>
    <col min="10259" max="10496" width="9.140625" style="7"/>
    <col min="10497" max="10497" width="19.28515625" style="7" customWidth="1"/>
    <col min="10498" max="10498" width="18.140625" style="7" customWidth="1"/>
    <col min="10499" max="10502" width="20.140625" style="7" customWidth="1"/>
    <col min="10503" max="10504" width="16.7109375" style="7" customWidth="1"/>
    <col min="10505" max="10505" width="9.140625" style="7"/>
    <col min="10506" max="10506" width="2.7109375" style="7" customWidth="1"/>
    <col min="10507" max="10507" width="19.28515625" style="7" customWidth="1"/>
    <col min="10508" max="10508" width="18.140625" style="7" customWidth="1"/>
    <col min="10509" max="10512" width="20.140625" style="7" customWidth="1"/>
    <col min="10513" max="10514" width="16.7109375" style="7" customWidth="1"/>
    <col min="10515" max="10752" width="9.140625" style="7"/>
    <col min="10753" max="10753" width="19.28515625" style="7" customWidth="1"/>
    <col min="10754" max="10754" width="18.140625" style="7" customWidth="1"/>
    <col min="10755" max="10758" width="20.140625" style="7" customWidth="1"/>
    <col min="10759" max="10760" width="16.7109375" style="7" customWidth="1"/>
    <col min="10761" max="10761" width="9.140625" style="7"/>
    <col min="10762" max="10762" width="2.7109375" style="7" customWidth="1"/>
    <col min="10763" max="10763" width="19.28515625" style="7" customWidth="1"/>
    <col min="10764" max="10764" width="18.140625" style="7" customWidth="1"/>
    <col min="10765" max="10768" width="20.140625" style="7" customWidth="1"/>
    <col min="10769" max="10770" width="16.7109375" style="7" customWidth="1"/>
    <col min="10771" max="11008" width="9.140625" style="7"/>
    <col min="11009" max="11009" width="19.28515625" style="7" customWidth="1"/>
    <col min="11010" max="11010" width="18.140625" style="7" customWidth="1"/>
    <col min="11011" max="11014" width="20.140625" style="7" customWidth="1"/>
    <col min="11015" max="11016" width="16.7109375" style="7" customWidth="1"/>
    <col min="11017" max="11017" width="9.140625" style="7"/>
    <col min="11018" max="11018" width="2.7109375" style="7" customWidth="1"/>
    <col min="11019" max="11019" width="19.28515625" style="7" customWidth="1"/>
    <col min="11020" max="11020" width="18.140625" style="7" customWidth="1"/>
    <col min="11021" max="11024" width="20.140625" style="7" customWidth="1"/>
    <col min="11025" max="11026" width="16.7109375" style="7" customWidth="1"/>
    <col min="11027" max="11264" width="9.140625" style="7"/>
    <col min="11265" max="11265" width="19.28515625" style="7" customWidth="1"/>
    <col min="11266" max="11266" width="18.140625" style="7" customWidth="1"/>
    <col min="11267" max="11270" width="20.140625" style="7" customWidth="1"/>
    <col min="11271" max="11272" width="16.7109375" style="7" customWidth="1"/>
    <col min="11273" max="11273" width="9.140625" style="7"/>
    <col min="11274" max="11274" width="2.7109375" style="7" customWidth="1"/>
    <col min="11275" max="11275" width="19.28515625" style="7" customWidth="1"/>
    <col min="11276" max="11276" width="18.140625" style="7" customWidth="1"/>
    <col min="11277" max="11280" width="20.140625" style="7" customWidth="1"/>
    <col min="11281" max="11282" width="16.7109375" style="7" customWidth="1"/>
    <col min="11283" max="11520" width="9.140625" style="7"/>
    <col min="11521" max="11521" width="19.28515625" style="7" customWidth="1"/>
    <col min="11522" max="11522" width="18.140625" style="7" customWidth="1"/>
    <col min="11523" max="11526" width="20.140625" style="7" customWidth="1"/>
    <col min="11527" max="11528" width="16.7109375" style="7" customWidth="1"/>
    <col min="11529" max="11529" width="9.140625" style="7"/>
    <col min="11530" max="11530" width="2.7109375" style="7" customWidth="1"/>
    <col min="11531" max="11531" width="19.28515625" style="7" customWidth="1"/>
    <col min="11532" max="11532" width="18.140625" style="7" customWidth="1"/>
    <col min="11533" max="11536" width="20.140625" style="7" customWidth="1"/>
    <col min="11537" max="11538" width="16.7109375" style="7" customWidth="1"/>
    <col min="11539" max="11776" width="9.140625" style="7"/>
    <col min="11777" max="11777" width="19.28515625" style="7" customWidth="1"/>
    <col min="11778" max="11778" width="18.140625" style="7" customWidth="1"/>
    <col min="11779" max="11782" width="20.140625" style="7" customWidth="1"/>
    <col min="11783" max="11784" width="16.7109375" style="7" customWidth="1"/>
    <col min="11785" max="11785" width="9.140625" style="7"/>
    <col min="11786" max="11786" width="2.7109375" style="7" customWidth="1"/>
    <col min="11787" max="11787" width="19.28515625" style="7" customWidth="1"/>
    <col min="11788" max="11788" width="18.140625" style="7" customWidth="1"/>
    <col min="11789" max="11792" width="20.140625" style="7" customWidth="1"/>
    <col min="11793" max="11794" width="16.7109375" style="7" customWidth="1"/>
    <col min="11795" max="12032" width="9.140625" style="7"/>
    <col min="12033" max="12033" width="19.28515625" style="7" customWidth="1"/>
    <col min="12034" max="12034" width="18.140625" style="7" customWidth="1"/>
    <col min="12035" max="12038" width="20.140625" style="7" customWidth="1"/>
    <col min="12039" max="12040" width="16.7109375" style="7" customWidth="1"/>
    <col min="12041" max="12041" width="9.140625" style="7"/>
    <col min="12042" max="12042" width="2.7109375" style="7" customWidth="1"/>
    <col min="12043" max="12043" width="19.28515625" style="7" customWidth="1"/>
    <col min="12044" max="12044" width="18.140625" style="7" customWidth="1"/>
    <col min="12045" max="12048" width="20.140625" style="7" customWidth="1"/>
    <col min="12049" max="12050" width="16.7109375" style="7" customWidth="1"/>
    <col min="12051" max="12288" width="9.140625" style="7"/>
    <col min="12289" max="12289" width="19.28515625" style="7" customWidth="1"/>
    <col min="12290" max="12290" width="18.140625" style="7" customWidth="1"/>
    <col min="12291" max="12294" width="20.140625" style="7" customWidth="1"/>
    <col min="12295" max="12296" width="16.7109375" style="7" customWidth="1"/>
    <col min="12297" max="12297" width="9.140625" style="7"/>
    <col min="12298" max="12298" width="2.7109375" style="7" customWidth="1"/>
    <col min="12299" max="12299" width="19.28515625" style="7" customWidth="1"/>
    <col min="12300" max="12300" width="18.140625" style="7" customWidth="1"/>
    <col min="12301" max="12304" width="20.140625" style="7" customWidth="1"/>
    <col min="12305" max="12306" width="16.7109375" style="7" customWidth="1"/>
    <col min="12307" max="12544" width="9.140625" style="7"/>
    <col min="12545" max="12545" width="19.28515625" style="7" customWidth="1"/>
    <col min="12546" max="12546" width="18.140625" style="7" customWidth="1"/>
    <col min="12547" max="12550" width="20.140625" style="7" customWidth="1"/>
    <col min="12551" max="12552" width="16.7109375" style="7" customWidth="1"/>
    <col min="12553" max="12553" width="9.140625" style="7"/>
    <col min="12554" max="12554" width="2.7109375" style="7" customWidth="1"/>
    <col min="12555" max="12555" width="19.28515625" style="7" customWidth="1"/>
    <col min="12556" max="12556" width="18.140625" style="7" customWidth="1"/>
    <col min="12557" max="12560" width="20.140625" style="7" customWidth="1"/>
    <col min="12561" max="12562" width="16.7109375" style="7" customWidth="1"/>
    <col min="12563" max="12800" width="9.140625" style="7"/>
    <col min="12801" max="12801" width="19.28515625" style="7" customWidth="1"/>
    <col min="12802" max="12802" width="18.140625" style="7" customWidth="1"/>
    <col min="12803" max="12806" width="20.140625" style="7" customWidth="1"/>
    <col min="12807" max="12808" width="16.7109375" style="7" customWidth="1"/>
    <col min="12809" max="12809" width="9.140625" style="7"/>
    <col min="12810" max="12810" width="2.7109375" style="7" customWidth="1"/>
    <col min="12811" max="12811" width="19.28515625" style="7" customWidth="1"/>
    <col min="12812" max="12812" width="18.140625" style="7" customWidth="1"/>
    <col min="12813" max="12816" width="20.140625" style="7" customWidth="1"/>
    <col min="12817" max="12818" width="16.7109375" style="7" customWidth="1"/>
    <col min="12819" max="13056" width="9.140625" style="7"/>
    <col min="13057" max="13057" width="19.28515625" style="7" customWidth="1"/>
    <col min="13058" max="13058" width="18.140625" style="7" customWidth="1"/>
    <col min="13059" max="13062" width="20.140625" style="7" customWidth="1"/>
    <col min="13063" max="13064" width="16.7109375" style="7" customWidth="1"/>
    <col min="13065" max="13065" width="9.140625" style="7"/>
    <col min="13066" max="13066" width="2.7109375" style="7" customWidth="1"/>
    <col min="13067" max="13067" width="19.28515625" style="7" customWidth="1"/>
    <col min="13068" max="13068" width="18.140625" style="7" customWidth="1"/>
    <col min="13069" max="13072" width="20.140625" style="7" customWidth="1"/>
    <col min="13073" max="13074" width="16.7109375" style="7" customWidth="1"/>
    <col min="13075" max="13312" width="9.140625" style="7"/>
    <col min="13313" max="13313" width="19.28515625" style="7" customWidth="1"/>
    <col min="13314" max="13314" width="18.140625" style="7" customWidth="1"/>
    <col min="13315" max="13318" width="20.140625" style="7" customWidth="1"/>
    <col min="13319" max="13320" width="16.7109375" style="7" customWidth="1"/>
    <col min="13321" max="13321" width="9.140625" style="7"/>
    <col min="13322" max="13322" width="2.7109375" style="7" customWidth="1"/>
    <col min="13323" max="13323" width="19.28515625" style="7" customWidth="1"/>
    <col min="13324" max="13324" width="18.140625" style="7" customWidth="1"/>
    <col min="13325" max="13328" width="20.140625" style="7" customWidth="1"/>
    <col min="13329" max="13330" width="16.7109375" style="7" customWidth="1"/>
    <col min="13331" max="13568" width="9.140625" style="7"/>
    <col min="13569" max="13569" width="19.28515625" style="7" customWidth="1"/>
    <col min="13570" max="13570" width="18.140625" style="7" customWidth="1"/>
    <col min="13571" max="13574" width="20.140625" style="7" customWidth="1"/>
    <col min="13575" max="13576" width="16.7109375" style="7" customWidth="1"/>
    <col min="13577" max="13577" width="9.140625" style="7"/>
    <col min="13578" max="13578" width="2.7109375" style="7" customWidth="1"/>
    <col min="13579" max="13579" width="19.28515625" style="7" customWidth="1"/>
    <col min="13580" max="13580" width="18.140625" style="7" customWidth="1"/>
    <col min="13581" max="13584" width="20.140625" style="7" customWidth="1"/>
    <col min="13585" max="13586" width="16.7109375" style="7" customWidth="1"/>
    <col min="13587" max="13824" width="9.140625" style="7"/>
    <col min="13825" max="13825" width="19.28515625" style="7" customWidth="1"/>
    <col min="13826" max="13826" width="18.140625" style="7" customWidth="1"/>
    <col min="13827" max="13830" width="20.140625" style="7" customWidth="1"/>
    <col min="13831" max="13832" width="16.7109375" style="7" customWidth="1"/>
    <col min="13833" max="13833" width="9.140625" style="7"/>
    <col min="13834" max="13834" width="2.7109375" style="7" customWidth="1"/>
    <col min="13835" max="13835" width="19.28515625" style="7" customWidth="1"/>
    <col min="13836" max="13836" width="18.140625" style="7" customWidth="1"/>
    <col min="13837" max="13840" width="20.140625" style="7" customWidth="1"/>
    <col min="13841" max="13842" width="16.7109375" style="7" customWidth="1"/>
    <col min="13843" max="14080" width="9.140625" style="7"/>
    <col min="14081" max="14081" width="19.28515625" style="7" customWidth="1"/>
    <col min="14082" max="14082" width="18.140625" style="7" customWidth="1"/>
    <col min="14083" max="14086" width="20.140625" style="7" customWidth="1"/>
    <col min="14087" max="14088" width="16.7109375" style="7" customWidth="1"/>
    <col min="14089" max="14089" width="9.140625" style="7"/>
    <col min="14090" max="14090" width="2.7109375" style="7" customWidth="1"/>
    <col min="14091" max="14091" width="19.28515625" style="7" customWidth="1"/>
    <col min="14092" max="14092" width="18.140625" style="7" customWidth="1"/>
    <col min="14093" max="14096" width="20.140625" style="7" customWidth="1"/>
    <col min="14097" max="14098" width="16.7109375" style="7" customWidth="1"/>
    <col min="14099" max="14336" width="9.140625" style="7"/>
    <col min="14337" max="14337" width="19.28515625" style="7" customWidth="1"/>
    <col min="14338" max="14338" width="18.140625" style="7" customWidth="1"/>
    <col min="14339" max="14342" width="20.140625" style="7" customWidth="1"/>
    <col min="14343" max="14344" width="16.7109375" style="7" customWidth="1"/>
    <col min="14345" max="14345" width="9.140625" style="7"/>
    <col min="14346" max="14346" width="2.7109375" style="7" customWidth="1"/>
    <col min="14347" max="14347" width="19.28515625" style="7" customWidth="1"/>
    <col min="14348" max="14348" width="18.140625" style="7" customWidth="1"/>
    <col min="14349" max="14352" width="20.140625" style="7" customWidth="1"/>
    <col min="14353" max="14354" width="16.7109375" style="7" customWidth="1"/>
    <col min="14355" max="14592" width="9.140625" style="7"/>
    <col min="14593" max="14593" width="19.28515625" style="7" customWidth="1"/>
    <col min="14594" max="14594" width="18.140625" style="7" customWidth="1"/>
    <col min="14595" max="14598" width="20.140625" style="7" customWidth="1"/>
    <col min="14599" max="14600" width="16.7109375" style="7" customWidth="1"/>
    <col min="14601" max="14601" width="9.140625" style="7"/>
    <col min="14602" max="14602" width="2.7109375" style="7" customWidth="1"/>
    <col min="14603" max="14603" width="19.28515625" style="7" customWidth="1"/>
    <col min="14604" max="14604" width="18.140625" style="7" customWidth="1"/>
    <col min="14605" max="14608" width="20.140625" style="7" customWidth="1"/>
    <col min="14609" max="14610" width="16.7109375" style="7" customWidth="1"/>
    <col min="14611" max="14848" width="9.140625" style="7"/>
    <col min="14849" max="14849" width="19.28515625" style="7" customWidth="1"/>
    <col min="14850" max="14850" width="18.140625" style="7" customWidth="1"/>
    <col min="14851" max="14854" width="20.140625" style="7" customWidth="1"/>
    <col min="14855" max="14856" width="16.7109375" style="7" customWidth="1"/>
    <col min="14857" max="14857" width="9.140625" style="7"/>
    <col min="14858" max="14858" width="2.7109375" style="7" customWidth="1"/>
    <col min="14859" max="14859" width="19.28515625" style="7" customWidth="1"/>
    <col min="14860" max="14860" width="18.140625" style="7" customWidth="1"/>
    <col min="14861" max="14864" width="20.140625" style="7" customWidth="1"/>
    <col min="14865" max="14866" width="16.7109375" style="7" customWidth="1"/>
    <col min="14867" max="15104" width="9.140625" style="7"/>
    <col min="15105" max="15105" width="19.28515625" style="7" customWidth="1"/>
    <col min="15106" max="15106" width="18.140625" style="7" customWidth="1"/>
    <col min="15107" max="15110" width="20.140625" style="7" customWidth="1"/>
    <col min="15111" max="15112" width="16.7109375" style="7" customWidth="1"/>
    <col min="15113" max="15113" width="9.140625" style="7"/>
    <col min="15114" max="15114" width="2.7109375" style="7" customWidth="1"/>
    <col min="15115" max="15115" width="19.28515625" style="7" customWidth="1"/>
    <col min="15116" max="15116" width="18.140625" style="7" customWidth="1"/>
    <col min="15117" max="15120" width="20.140625" style="7" customWidth="1"/>
    <col min="15121" max="15122" width="16.7109375" style="7" customWidth="1"/>
    <col min="15123" max="15360" width="9.140625" style="7"/>
    <col min="15361" max="15361" width="19.28515625" style="7" customWidth="1"/>
    <col min="15362" max="15362" width="18.140625" style="7" customWidth="1"/>
    <col min="15363" max="15366" width="20.140625" style="7" customWidth="1"/>
    <col min="15367" max="15368" width="16.7109375" style="7" customWidth="1"/>
    <col min="15369" max="15369" width="9.140625" style="7"/>
    <col min="15370" max="15370" width="2.7109375" style="7" customWidth="1"/>
    <col min="15371" max="15371" width="19.28515625" style="7" customWidth="1"/>
    <col min="15372" max="15372" width="18.140625" style="7" customWidth="1"/>
    <col min="15373" max="15376" width="20.140625" style="7" customWidth="1"/>
    <col min="15377" max="15378" width="16.7109375" style="7" customWidth="1"/>
    <col min="15379" max="15616" width="9.140625" style="7"/>
    <col min="15617" max="15617" width="19.28515625" style="7" customWidth="1"/>
    <col min="15618" max="15618" width="18.140625" style="7" customWidth="1"/>
    <col min="15619" max="15622" width="20.140625" style="7" customWidth="1"/>
    <col min="15623" max="15624" width="16.7109375" style="7" customWidth="1"/>
    <col min="15625" max="15625" width="9.140625" style="7"/>
    <col min="15626" max="15626" width="2.7109375" style="7" customWidth="1"/>
    <col min="15627" max="15627" width="19.28515625" style="7" customWidth="1"/>
    <col min="15628" max="15628" width="18.140625" style="7" customWidth="1"/>
    <col min="15629" max="15632" width="20.140625" style="7" customWidth="1"/>
    <col min="15633" max="15634" width="16.7109375" style="7" customWidth="1"/>
    <col min="15635" max="15872" width="9.140625" style="7"/>
    <col min="15873" max="15873" width="19.28515625" style="7" customWidth="1"/>
    <col min="15874" max="15874" width="18.140625" style="7" customWidth="1"/>
    <col min="15875" max="15878" width="20.140625" style="7" customWidth="1"/>
    <col min="15879" max="15880" width="16.7109375" style="7" customWidth="1"/>
    <col min="15881" max="15881" width="9.140625" style="7"/>
    <col min="15882" max="15882" width="2.7109375" style="7" customWidth="1"/>
    <col min="15883" max="15883" width="19.28515625" style="7" customWidth="1"/>
    <col min="15884" max="15884" width="18.140625" style="7" customWidth="1"/>
    <col min="15885" max="15888" width="20.140625" style="7" customWidth="1"/>
    <col min="15889" max="15890" width="16.7109375" style="7" customWidth="1"/>
    <col min="15891" max="16128" width="9.140625" style="7"/>
    <col min="16129" max="16129" width="19.28515625" style="7" customWidth="1"/>
    <col min="16130" max="16130" width="18.140625" style="7" customWidth="1"/>
    <col min="16131" max="16134" width="20.140625" style="7" customWidth="1"/>
    <col min="16135" max="16136" width="16.7109375" style="7" customWidth="1"/>
    <col min="16137" max="16137" width="9.140625" style="7"/>
    <col min="16138" max="16138" width="2.7109375" style="7" customWidth="1"/>
    <col min="16139" max="16139" width="19.28515625" style="7" customWidth="1"/>
    <col min="16140" max="16140" width="18.140625" style="7" customWidth="1"/>
    <col min="16141" max="16144" width="20.140625" style="7" customWidth="1"/>
    <col min="16145" max="16146" width="16.7109375" style="7" customWidth="1"/>
    <col min="16147" max="16384" width="9.140625" style="7"/>
  </cols>
  <sheetData>
    <row r="1" spans="1:19" ht="70.5" customHeight="1">
      <c r="A1" s="1" t="s">
        <v>0</v>
      </c>
      <c r="B1" s="2"/>
      <c r="C1" s="3" t="str">
        <f>A2</f>
        <v>オールドラック</v>
      </c>
      <c r="D1" s="3" t="str">
        <f>A8</f>
        <v>三春台ＢＣ</v>
      </c>
      <c r="E1" s="3" t="str">
        <f>A14</f>
        <v>BCウェスト</v>
      </c>
      <c r="F1" s="3" t="str">
        <f>A20</f>
        <v>WOW</v>
      </c>
      <c r="G1" s="4" t="s">
        <v>1</v>
      </c>
      <c r="H1" s="5"/>
      <c r="I1" s="6" t="s">
        <v>2</v>
      </c>
      <c r="K1" s="1" t="s">
        <v>3</v>
      </c>
      <c r="L1" s="2"/>
      <c r="M1" s="3" t="str">
        <f>K2</f>
        <v>ホット
ショット</v>
      </c>
      <c r="N1" s="3" t="str">
        <f>K8</f>
        <v>ボンボ
ヌール</v>
      </c>
      <c r="O1" s="3" t="str">
        <f>K14</f>
        <v>若草クラブ</v>
      </c>
      <c r="P1" s="3" t="str">
        <f>K20</f>
        <v>ＮＥＸＴ</v>
      </c>
      <c r="Q1" s="4" t="s">
        <v>1</v>
      </c>
      <c r="R1" s="5"/>
      <c r="S1" s="6" t="s">
        <v>2</v>
      </c>
    </row>
    <row r="2" spans="1:19" ht="45" customHeight="1">
      <c r="A2" s="8" t="s">
        <v>4</v>
      </c>
      <c r="B2" s="9" t="s">
        <v>5</v>
      </c>
      <c r="C2" s="10"/>
      <c r="D2" s="11">
        <f>'5部【詳細】'!E56</f>
        <v>0</v>
      </c>
      <c r="E2" s="11">
        <f>'5部【詳細】'!E4</f>
        <v>1</v>
      </c>
      <c r="F2" s="11">
        <f>'5部【詳細】'!E30</f>
        <v>0</v>
      </c>
      <c r="G2" s="12">
        <f>C2+D2+E2+F2</f>
        <v>1</v>
      </c>
      <c r="H2" s="13" t="s">
        <v>6</v>
      </c>
      <c r="I2" s="14">
        <v>3</v>
      </c>
      <c r="K2" s="8" t="s">
        <v>7</v>
      </c>
      <c r="L2" s="9" t="s">
        <v>5</v>
      </c>
      <c r="M2" s="10"/>
      <c r="N2" s="11">
        <f>'5部【詳細】'!O56</f>
        <v>1</v>
      </c>
      <c r="O2" s="11">
        <f>'5部【詳細】'!O4</f>
        <v>1</v>
      </c>
      <c r="P2" s="11">
        <f>'5部【詳細】'!O30</f>
        <v>0</v>
      </c>
      <c r="Q2" s="12">
        <f>M2+N2+O2+P2</f>
        <v>2</v>
      </c>
      <c r="R2" s="13" t="s">
        <v>6</v>
      </c>
      <c r="S2" s="14">
        <v>1</v>
      </c>
    </row>
    <row r="3" spans="1:19" ht="45" customHeight="1">
      <c r="A3" s="15"/>
      <c r="B3" s="16" t="s">
        <v>8</v>
      </c>
      <c r="C3" s="17"/>
      <c r="D3" s="18">
        <f>'5部【詳細】'!D78</f>
        <v>0</v>
      </c>
      <c r="E3" s="19">
        <f>'5部【詳細】'!D26</f>
        <v>6</v>
      </c>
      <c r="F3" s="19">
        <f>'5部【詳細】'!D52</f>
        <v>2</v>
      </c>
      <c r="G3" s="20">
        <f>C3+D3+E3+F3</f>
        <v>8</v>
      </c>
      <c r="H3" s="21" t="s">
        <v>9</v>
      </c>
      <c r="I3" s="14"/>
      <c r="K3" s="15"/>
      <c r="L3" s="16" t="s">
        <v>8</v>
      </c>
      <c r="M3" s="17"/>
      <c r="N3" s="19">
        <f>'5部【詳細】'!N78</f>
        <v>4</v>
      </c>
      <c r="O3" s="19">
        <f>'5部【詳細】'!N26</f>
        <v>7</v>
      </c>
      <c r="P3" s="19">
        <f>'5部【詳細】'!N52</f>
        <v>3</v>
      </c>
      <c r="Q3" s="20">
        <f>M3+N3+O3+P3</f>
        <v>14</v>
      </c>
      <c r="R3" s="21" t="s">
        <v>9</v>
      </c>
      <c r="S3" s="14"/>
    </row>
    <row r="4" spans="1:19" ht="24.95" customHeight="1">
      <c r="A4" s="15"/>
      <c r="B4" s="22" t="s">
        <v>10</v>
      </c>
      <c r="C4" s="23"/>
      <c r="D4" s="24">
        <f>'5部【詳細】'!D79</f>
        <v>0</v>
      </c>
      <c r="E4" s="24">
        <f>'5部【詳細】'!D27</f>
        <v>12</v>
      </c>
      <c r="F4" s="24">
        <f>'5部【詳細】'!D53</f>
        <v>4</v>
      </c>
      <c r="G4" s="25">
        <f>C4+D4+E4+F4-C5-D5-E5-F5</f>
        <v>-11</v>
      </c>
      <c r="H4" s="26" t="s">
        <v>11</v>
      </c>
      <c r="I4" s="14"/>
      <c r="K4" s="15"/>
      <c r="L4" s="22" t="s">
        <v>10</v>
      </c>
      <c r="M4" s="23"/>
      <c r="N4" s="24">
        <f>'5部【詳細】'!N79</f>
        <v>8</v>
      </c>
      <c r="O4" s="24">
        <f>'5部【詳細】'!N27</f>
        <v>14</v>
      </c>
      <c r="P4" s="24">
        <f>'5部【詳細】'!N53</f>
        <v>7</v>
      </c>
      <c r="Q4" s="25">
        <f>M4+N4+O4+P4-M5-N5-O5-P5</f>
        <v>12</v>
      </c>
      <c r="R4" s="26" t="s">
        <v>11</v>
      </c>
      <c r="S4" s="14"/>
    </row>
    <row r="5" spans="1:19" ht="24.95" customHeight="1">
      <c r="A5" s="15"/>
      <c r="B5" s="22" t="s">
        <v>12</v>
      </c>
      <c r="C5" s="23"/>
      <c r="D5" s="24">
        <f>'5部【詳細】'!H79</f>
        <v>14</v>
      </c>
      <c r="E5" s="24">
        <f>'5部【詳細】'!H27</f>
        <v>3</v>
      </c>
      <c r="F5" s="24">
        <f>'5部【詳細】'!H53</f>
        <v>10</v>
      </c>
      <c r="G5" s="27"/>
      <c r="H5" s="28"/>
      <c r="I5" s="14"/>
      <c r="K5" s="15"/>
      <c r="L5" s="22" t="s">
        <v>12</v>
      </c>
      <c r="M5" s="23"/>
      <c r="N5" s="24">
        <f>'5部【詳細】'!R79</f>
        <v>7</v>
      </c>
      <c r="O5" s="24">
        <f>'5部【詳細】'!R27</f>
        <v>2</v>
      </c>
      <c r="P5" s="24">
        <f>'5部【詳細】'!R53</f>
        <v>8</v>
      </c>
      <c r="Q5" s="27"/>
      <c r="R5" s="28"/>
      <c r="S5" s="14"/>
    </row>
    <row r="6" spans="1:19" ht="24.95" customHeight="1">
      <c r="A6" s="15"/>
      <c r="B6" s="22" t="s">
        <v>13</v>
      </c>
      <c r="C6" s="23"/>
      <c r="D6" s="24">
        <f>'5部【詳細】'!D80</f>
        <v>0</v>
      </c>
      <c r="E6" s="24">
        <f>'5部【詳細】'!D28</f>
        <v>298</v>
      </c>
      <c r="F6" s="24">
        <f>'5部【詳細】'!D54</f>
        <v>226</v>
      </c>
      <c r="G6" s="25">
        <f>C6+D6+E6+F6-C7-D7-E7-F7</f>
        <v>-256</v>
      </c>
      <c r="H6" s="29" t="s">
        <v>14</v>
      </c>
      <c r="I6" s="14"/>
      <c r="K6" s="15"/>
      <c r="L6" s="22" t="s">
        <v>13</v>
      </c>
      <c r="M6" s="23"/>
      <c r="N6" s="24">
        <f>'5部【詳細】'!N80</f>
        <v>260</v>
      </c>
      <c r="O6" s="24">
        <f>'5部【詳細】'!N28</f>
        <v>335</v>
      </c>
      <c r="P6" s="24">
        <f>'5部【詳細】'!N54</f>
        <v>263</v>
      </c>
      <c r="Q6" s="25">
        <f>M6+N6+O6+P6-M7-N7-O7-P7</f>
        <v>90</v>
      </c>
      <c r="R6" s="29" t="s">
        <v>14</v>
      </c>
      <c r="S6" s="14"/>
    </row>
    <row r="7" spans="1:19" ht="24.95" customHeight="1">
      <c r="A7" s="15"/>
      <c r="B7" s="30" t="s">
        <v>15</v>
      </c>
      <c r="C7" s="31"/>
      <c r="D7" s="32">
        <f>'5部【詳細】'!H80</f>
        <v>294</v>
      </c>
      <c r="E7" s="32">
        <f>'5部【詳細】'!H28</f>
        <v>211</v>
      </c>
      <c r="F7" s="32">
        <f>'5部【詳細】'!H54</f>
        <v>275</v>
      </c>
      <c r="G7" s="33"/>
      <c r="H7" s="34"/>
      <c r="I7" s="14"/>
      <c r="K7" s="15"/>
      <c r="L7" s="30" t="s">
        <v>15</v>
      </c>
      <c r="M7" s="31"/>
      <c r="N7" s="32">
        <f>'5部【詳細】'!R80</f>
        <v>277</v>
      </c>
      <c r="O7" s="32">
        <f>'5部【詳細】'!R28</f>
        <v>242</v>
      </c>
      <c r="P7" s="32">
        <f>'5部【詳細】'!R54</f>
        <v>249</v>
      </c>
      <c r="Q7" s="33"/>
      <c r="R7" s="34"/>
      <c r="S7" s="14"/>
    </row>
    <row r="8" spans="1:19" ht="45" customHeight="1">
      <c r="A8" s="8" t="s">
        <v>16</v>
      </c>
      <c r="B8" s="9" t="s">
        <v>5</v>
      </c>
      <c r="C8" s="11">
        <f>'5部【詳細】'!G56</f>
        <v>1</v>
      </c>
      <c r="D8" s="10"/>
      <c r="E8" s="11">
        <f>'5部【詳細】'!J30</f>
        <v>1</v>
      </c>
      <c r="F8" s="11">
        <f>'5部【詳細】'!J4</f>
        <v>0</v>
      </c>
      <c r="G8" s="35">
        <f>C8+D8+E8+F8</f>
        <v>2</v>
      </c>
      <c r="H8" s="36" t="s">
        <v>6</v>
      </c>
      <c r="I8" s="14">
        <v>2</v>
      </c>
      <c r="K8" s="8" t="s">
        <v>17</v>
      </c>
      <c r="L8" s="9" t="s">
        <v>5</v>
      </c>
      <c r="M8" s="11">
        <f>'5部【詳細】'!Q56</f>
        <v>0</v>
      </c>
      <c r="N8" s="10"/>
      <c r="O8" s="11">
        <f>'5部【詳細】'!T30</f>
        <v>1</v>
      </c>
      <c r="P8" s="11">
        <f>'5部【詳細】'!T4</f>
        <v>1</v>
      </c>
      <c r="Q8" s="35">
        <f>M8+N8+O8+P8</f>
        <v>2</v>
      </c>
      <c r="R8" s="36" t="s">
        <v>6</v>
      </c>
      <c r="S8" s="14">
        <v>2</v>
      </c>
    </row>
    <row r="9" spans="1:19" ht="45" customHeight="1">
      <c r="A9" s="15"/>
      <c r="B9" s="16" t="s">
        <v>8</v>
      </c>
      <c r="C9" s="19">
        <f>'5部【詳細】'!H78</f>
        <v>7</v>
      </c>
      <c r="D9" s="17"/>
      <c r="E9" s="19">
        <f>'5部【詳細】'!I52</f>
        <v>4</v>
      </c>
      <c r="F9" s="19">
        <f>'5部【詳細】'!I26</f>
        <v>0</v>
      </c>
      <c r="G9" s="20">
        <f>C9+D9+E9+F9</f>
        <v>11</v>
      </c>
      <c r="H9" s="37" t="s">
        <v>18</v>
      </c>
      <c r="I9" s="14"/>
      <c r="K9" s="15"/>
      <c r="L9" s="16" t="s">
        <v>8</v>
      </c>
      <c r="M9" s="19">
        <f>'5部【詳細】'!R78</f>
        <v>3</v>
      </c>
      <c r="N9" s="17"/>
      <c r="O9" s="19">
        <f>'5部【詳細】'!S52</f>
        <v>4</v>
      </c>
      <c r="P9" s="19">
        <f>'5部【詳細】'!S26</f>
        <v>6</v>
      </c>
      <c r="Q9" s="20">
        <f>M9+N9+O9+P9</f>
        <v>13</v>
      </c>
      <c r="R9" s="37" t="s">
        <v>9</v>
      </c>
      <c r="S9" s="14"/>
    </row>
    <row r="10" spans="1:19" ht="24.95" customHeight="1">
      <c r="A10" s="15"/>
      <c r="B10" s="22" t="s">
        <v>19</v>
      </c>
      <c r="C10" s="24">
        <f>'5部【詳細】'!H79</f>
        <v>14</v>
      </c>
      <c r="D10" s="23"/>
      <c r="E10" s="24">
        <f>'5部【詳細】'!I53</f>
        <v>9</v>
      </c>
      <c r="F10" s="24">
        <f>'5部【詳細】'!I27</f>
        <v>1</v>
      </c>
      <c r="G10" s="25">
        <f>C10+D10+E10+F10-C11-D11-E11-F11</f>
        <v>4</v>
      </c>
      <c r="H10" s="29" t="s">
        <v>11</v>
      </c>
      <c r="I10" s="14"/>
      <c r="K10" s="15"/>
      <c r="L10" s="22" t="s">
        <v>19</v>
      </c>
      <c r="M10" s="24">
        <f>'5部【詳細】'!R79</f>
        <v>7</v>
      </c>
      <c r="N10" s="23"/>
      <c r="O10" s="24">
        <f>'5部【詳細】'!S53</f>
        <v>8</v>
      </c>
      <c r="P10" s="24">
        <f>'5部【詳細】'!S27</f>
        <v>12</v>
      </c>
      <c r="Q10" s="25">
        <f>M10+N10+O10+P10-M11-N11-O11-P11</f>
        <v>8</v>
      </c>
      <c r="R10" s="29" t="s">
        <v>11</v>
      </c>
      <c r="S10" s="14"/>
    </row>
    <row r="11" spans="1:19" ht="24.95" customHeight="1">
      <c r="A11" s="15"/>
      <c r="B11" s="22" t="s">
        <v>12</v>
      </c>
      <c r="C11" s="24">
        <f>'5部【詳細】'!D79</f>
        <v>0</v>
      </c>
      <c r="D11" s="23"/>
      <c r="E11" s="24">
        <f>'5部【詳細】'!M53</f>
        <v>6</v>
      </c>
      <c r="F11" s="24">
        <f>'5部【詳細】'!M27</f>
        <v>14</v>
      </c>
      <c r="G11" s="27"/>
      <c r="H11" s="28"/>
      <c r="I11" s="14"/>
      <c r="K11" s="15"/>
      <c r="L11" s="22" t="s">
        <v>12</v>
      </c>
      <c r="M11" s="24">
        <f>'5部【詳細】'!N79</f>
        <v>8</v>
      </c>
      <c r="N11" s="23"/>
      <c r="O11" s="24">
        <f>'5部【詳細】'!W53</f>
        <v>7</v>
      </c>
      <c r="P11" s="24">
        <f>'5部【詳細】'!W27</f>
        <v>4</v>
      </c>
      <c r="Q11" s="27"/>
      <c r="R11" s="28"/>
      <c r="S11" s="14"/>
    </row>
    <row r="12" spans="1:19" ht="24.95" customHeight="1">
      <c r="A12" s="15"/>
      <c r="B12" s="22" t="s">
        <v>20</v>
      </c>
      <c r="C12" s="24">
        <f>'5部【詳細】'!H80</f>
        <v>294</v>
      </c>
      <c r="D12" s="23"/>
      <c r="E12" s="24">
        <f>'5部【詳細】'!I54</f>
        <v>294</v>
      </c>
      <c r="F12" s="24">
        <f>'5部【詳細】'!I28</f>
        <v>209</v>
      </c>
      <c r="G12" s="25">
        <f>C12+D12+E12+F12-C13-D13-E13-F13</f>
        <v>231</v>
      </c>
      <c r="H12" s="29" t="s">
        <v>14</v>
      </c>
      <c r="I12" s="14"/>
      <c r="K12" s="15"/>
      <c r="L12" s="22" t="s">
        <v>21</v>
      </c>
      <c r="M12" s="24">
        <f>'5部【詳細】'!R80</f>
        <v>277</v>
      </c>
      <c r="N12" s="23"/>
      <c r="O12" s="24">
        <f>'5部【詳細】'!S54</f>
        <v>277</v>
      </c>
      <c r="P12" s="24">
        <f>'5部【詳細】'!S28</f>
        <v>317</v>
      </c>
      <c r="Q12" s="25">
        <f>M12+N12+O12+P12-M13-N13-O13-P13</f>
        <v>144</v>
      </c>
      <c r="R12" s="29" t="s">
        <v>14</v>
      </c>
      <c r="S12" s="14"/>
    </row>
    <row r="13" spans="1:19" ht="24.95" customHeight="1">
      <c r="A13" s="15"/>
      <c r="B13" s="30" t="s">
        <v>15</v>
      </c>
      <c r="C13" s="32">
        <f>'5部【詳細】'!D80</f>
        <v>0</v>
      </c>
      <c r="D13" s="31"/>
      <c r="E13" s="32">
        <f>'5部【詳細】'!M54</f>
        <v>265</v>
      </c>
      <c r="F13" s="32">
        <f>'5部【詳細】'!M28</f>
        <v>301</v>
      </c>
      <c r="G13" s="38"/>
      <c r="H13" s="34"/>
      <c r="I13" s="14"/>
      <c r="K13" s="15"/>
      <c r="L13" s="30" t="s">
        <v>15</v>
      </c>
      <c r="M13" s="32">
        <f>'5部【詳細】'!N80</f>
        <v>260</v>
      </c>
      <c r="N13" s="31"/>
      <c r="O13" s="32">
        <f>'5部【詳細】'!W54</f>
        <v>208</v>
      </c>
      <c r="P13" s="32">
        <f>'5部【詳細】'!W28</f>
        <v>259</v>
      </c>
      <c r="Q13" s="38"/>
      <c r="R13" s="34"/>
      <c r="S13" s="14"/>
    </row>
    <row r="14" spans="1:19" ht="45" customHeight="1">
      <c r="A14" s="8" t="s">
        <v>22</v>
      </c>
      <c r="B14" s="9" t="s">
        <v>5</v>
      </c>
      <c r="C14" s="11">
        <f>'5部【詳細】'!G4</f>
        <v>0</v>
      </c>
      <c r="D14" s="39">
        <f>'5部【詳細】'!L30</f>
        <v>0</v>
      </c>
      <c r="E14" s="10"/>
      <c r="F14" s="11">
        <f>'5部【詳細】'!J56</f>
        <v>0</v>
      </c>
      <c r="G14" s="40">
        <f>C14+D14+E14+F14</f>
        <v>0</v>
      </c>
      <c r="H14" s="41" t="s">
        <v>6</v>
      </c>
      <c r="I14" s="14">
        <v>4</v>
      </c>
      <c r="K14" s="8" t="s">
        <v>23</v>
      </c>
      <c r="L14" s="9" t="s">
        <v>5</v>
      </c>
      <c r="M14" s="11">
        <f>'5部【詳細】'!Q4</f>
        <v>0</v>
      </c>
      <c r="N14" s="11">
        <f>'5部【詳細】'!V30</f>
        <v>0</v>
      </c>
      <c r="O14" s="10"/>
      <c r="P14" s="11">
        <f>'5部【詳細】'!T56</f>
        <v>0</v>
      </c>
      <c r="Q14" s="40">
        <f>M14+N14+O14+P14</f>
        <v>0</v>
      </c>
      <c r="R14" s="41" t="s">
        <v>6</v>
      </c>
      <c r="S14" s="14">
        <v>4</v>
      </c>
    </row>
    <row r="15" spans="1:19" ht="45" customHeight="1">
      <c r="A15" s="15"/>
      <c r="B15" s="16" t="s">
        <v>8</v>
      </c>
      <c r="C15" s="19">
        <f>'5部【詳細】'!H26</f>
        <v>1</v>
      </c>
      <c r="D15" s="42">
        <f>'5部【詳細】'!M52</f>
        <v>3</v>
      </c>
      <c r="E15" s="17"/>
      <c r="F15" s="19">
        <f>'5部【詳細】'!I78</f>
        <v>2</v>
      </c>
      <c r="G15" s="20">
        <f>C15+D15+E15+F15</f>
        <v>6</v>
      </c>
      <c r="H15" s="43" t="s">
        <v>9</v>
      </c>
      <c r="I15" s="14"/>
      <c r="K15" s="15"/>
      <c r="L15" s="16" t="s">
        <v>8</v>
      </c>
      <c r="M15" s="19">
        <f>'5部【詳細】'!R26</f>
        <v>0</v>
      </c>
      <c r="N15" s="19">
        <f>'5部【詳細】'!W52</f>
        <v>3</v>
      </c>
      <c r="O15" s="17"/>
      <c r="P15" s="19">
        <f>'5部【詳細】'!S78</f>
        <v>3</v>
      </c>
      <c r="Q15" s="20">
        <f>M15+N15+O15+P15</f>
        <v>6</v>
      </c>
      <c r="R15" s="43" t="s">
        <v>9</v>
      </c>
      <c r="S15" s="14"/>
    </row>
    <row r="16" spans="1:19" ht="24.95" customHeight="1">
      <c r="A16" s="15"/>
      <c r="B16" s="22" t="s">
        <v>24</v>
      </c>
      <c r="C16" s="24">
        <f>'5部【詳細】'!H27</f>
        <v>3</v>
      </c>
      <c r="D16" s="44">
        <f>'5部【詳細】'!M53</f>
        <v>6</v>
      </c>
      <c r="E16" s="23"/>
      <c r="F16" s="24">
        <f>'5部【詳細】'!I79</f>
        <v>6</v>
      </c>
      <c r="G16" s="25">
        <f>C16+D16+E16+F16-C17-D17-E17-F17</f>
        <v>-17</v>
      </c>
      <c r="H16" s="26" t="s">
        <v>11</v>
      </c>
      <c r="I16" s="14"/>
      <c r="K16" s="15"/>
      <c r="L16" s="22" t="s">
        <v>24</v>
      </c>
      <c r="M16" s="24">
        <f>'5部【詳細】'!R27</f>
        <v>2</v>
      </c>
      <c r="N16" s="24">
        <f>'5部【詳細】'!W53</f>
        <v>7</v>
      </c>
      <c r="O16" s="23"/>
      <c r="P16" s="24">
        <f>'5部【詳細】'!S79</f>
        <v>7</v>
      </c>
      <c r="Q16" s="25">
        <f>M16+N16+O16+P16-M17-N17-O17-P17</f>
        <v>-16</v>
      </c>
      <c r="R16" s="26" t="s">
        <v>11</v>
      </c>
      <c r="S16" s="14"/>
    </row>
    <row r="17" spans="1:19" ht="24.95" customHeight="1">
      <c r="A17" s="15"/>
      <c r="B17" s="22" t="s">
        <v>25</v>
      </c>
      <c r="C17" s="24">
        <f>'5部【詳細】'!D27</f>
        <v>12</v>
      </c>
      <c r="D17" s="44">
        <f>'5部【詳細】'!I53</f>
        <v>9</v>
      </c>
      <c r="E17" s="23"/>
      <c r="F17" s="24">
        <f>'5部【詳細】'!M79</f>
        <v>11</v>
      </c>
      <c r="G17" s="27"/>
      <c r="H17" s="28"/>
      <c r="I17" s="14"/>
      <c r="K17" s="15"/>
      <c r="L17" s="22" t="s">
        <v>25</v>
      </c>
      <c r="M17" s="24">
        <f>'5部【詳細】'!N27</f>
        <v>14</v>
      </c>
      <c r="N17" s="24">
        <f>'5部【詳細】'!S53</f>
        <v>8</v>
      </c>
      <c r="O17" s="23"/>
      <c r="P17" s="24">
        <f>'5部【詳細】'!W79</f>
        <v>10</v>
      </c>
      <c r="Q17" s="27"/>
      <c r="R17" s="28"/>
      <c r="S17" s="14"/>
    </row>
    <row r="18" spans="1:19" ht="24.95" customHeight="1">
      <c r="A18" s="15"/>
      <c r="B18" s="22" t="s">
        <v>20</v>
      </c>
      <c r="C18" s="24">
        <f>'5部【詳細】'!H28</f>
        <v>211</v>
      </c>
      <c r="D18" s="44">
        <f>'5部【詳細】'!M54</f>
        <v>265</v>
      </c>
      <c r="E18" s="23"/>
      <c r="F18" s="24">
        <f>'5部【詳細】'!I80</f>
        <v>284</v>
      </c>
      <c r="G18" s="25">
        <f>C18+D18+E18+F18-C19-D19-E19-F19</f>
        <v>-171</v>
      </c>
      <c r="H18" s="29" t="s">
        <v>14</v>
      </c>
      <c r="I18" s="14"/>
      <c r="K18" s="15"/>
      <c r="L18" s="22" t="s">
        <v>21</v>
      </c>
      <c r="M18" s="24">
        <f>'5部【詳細】'!R28</f>
        <v>242</v>
      </c>
      <c r="N18" s="24">
        <f>'5部【詳細】'!W54</f>
        <v>208</v>
      </c>
      <c r="O18" s="23"/>
      <c r="P18" s="24">
        <f>'5部【詳細】'!S80</f>
        <v>312</v>
      </c>
      <c r="Q18" s="25">
        <f>M18+N18+O18+P18-M19-N19-O19-P19</f>
        <v>-172</v>
      </c>
      <c r="R18" s="29" t="s">
        <v>14</v>
      </c>
      <c r="S18" s="14"/>
    </row>
    <row r="19" spans="1:19" ht="24.95" customHeight="1">
      <c r="A19" s="15"/>
      <c r="B19" s="30" t="s">
        <v>15</v>
      </c>
      <c r="C19" s="32">
        <f>'5部【詳細】'!D28</f>
        <v>298</v>
      </c>
      <c r="D19" s="45">
        <f>'5部【詳細】'!I54</f>
        <v>294</v>
      </c>
      <c r="E19" s="31"/>
      <c r="F19" s="32">
        <f>'5部【詳細】'!M80</f>
        <v>339</v>
      </c>
      <c r="G19" s="33"/>
      <c r="H19" s="34"/>
      <c r="I19" s="14"/>
      <c r="K19" s="15"/>
      <c r="L19" s="30" t="s">
        <v>15</v>
      </c>
      <c r="M19" s="32">
        <f>'5部【詳細】'!N28</f>
        <v>335</v>
      </c>
      <c r="N19" s="32">
        <f>'5部【詳細】'!S54</f>
        <v>277</v>
      </c>
      <c r="O19" s="31"/>
      <c r="P19" s="32">
        <f>'5部【詳細】'!W80</f>
        <v>322</v>
      </c>
      <c r="Q19" s="33"/>
      <c r="R19" s="34"/>
      <c r="S19" s="14"/>
    </row>
    <row r="20" spans="1:19" ht="45" customHeight="1">
      <c r="A20" s="8" t="s">
        <v>26</v>
      </c>
      <c r="B20" s="9" t="s">
        <v>5</v>
      </c>
      <c r="C20" s="11">
        <f>'5部【詳細】'!G30</f>
        <v>1</v>
      </c>
      <c r="D20" s="11">
        <f>'5部【詳細】'!L4</f>
        <v>1</v>
      </c>
      <c r="E20" s="11">
        <f>'5部【詳細】'!L56</f>
        <v>1</v>
      </c>
      <c r="F20" s="10"/>
      <c r="G20" s="35">
        <f>C20+D20+E20+F20</f>
        <v>3</v>
      </c>
      <c r="H20" s="36" t="s">
        <v>6</v>
      </c>
      <c r="I20" s="14">
        <v>1</v>
      </c>
      <c r="K20" s="8" t="s">
        <v>27</v>
      </c>
      <c r="L20" s="9" t="s">
        <v>5</v>
      </c>
      <c r="M20" s="11">
        <f>'5部【詳細】'!Q30</f>
        <v>1</v>
      </c>
      <c r="N20" s="11">
        <f>'5部【詳細】'!V4</f>
        <v>0</v>
      </c>
      <c r="O20" s="11">
        <f>'5部【詳細】'!V56</f>
        <v>1</v>
      </c>
      <c r="P20" s="10"/>
      <c r="Q20" s="35">
        <f>M20+N20+O20+P20</f>
        <v>2</v>
      </c>
      <c r="R20" s="36" t="s">
        <v>6</v>
      </c>
      <c r="S20" s="14">
        <v>3</v>
      </c>
    </row>
    <row r="21" spans="1:19" ht="45" customHeight="1">
      <c r="A21" s="15"/>
      <c r="B21" s="16" t="s">
        <v>8</v>
      </c>
      <c r="C21" s="19">
        <f>'5部【詳細】'!H52</f>
        <v>5</v>
      </c>
      <c r="D21" s="19">
        <f>'5部【詳細】'!M26</f>
        <v>7</v>
      </c>
      <c r="E21" s="19">
        <f>'5部【詳細】'!M78</f>
        <v>5</v>
      </c>
      <c r="F21" s="17"/>
      <c r="G21" s="20">
        <f>C21+D21+E21+F21</f>
        <v>17</v>
      </c>
      <c r="H21" s="37" t="s">
        <v>9</v>
      </c>
      <c r="I21" s="14"/>
      <c r="K21" s="15"/>
      <c r="L21" s="16" t="s">
        <v>8</v>
      </c>
      <c r="M21" s="19">
        <f>'5部【詳細】'!R52</f>
        <v>4</v>
      </c>
      <c r="N21" s="19">
        <f>'5部【詳細】'!W26</f>
        <v>1</v>
      </c>
      <c r="O21" s="19">
        <f>'5部【詳細】'!W78</f>
        <v>4</v>
      </c>
      <c r="P21" s="17"/>
      <c r="Q21" s="20">
        <f>M21+N21+O21+P21</f>
        <v>9</v>
      </c>
      <c r="R21" s="37" t="s">
        <v>9</v>
      </c>
      <c r="S21" s="14"/>
    </row>
    <row r="22" spans="1:19" ht="24.95" customHeight="1">
      <c r="A22" s="15"/>
      <c r="B22" s="22" t="s">
        <v>19</v>
      </c>
      <c r="C22" s="24">
        <f>'5部【詳細】'!H53</f>
        <v>10</v>
      </c>
      <c r="D22" s="24">
        <f>'5部【詳細】'!M27</f>
        <v>14</v>
      </c>
      <c r="E22" s="24">
        <f>'5部【詳細】'!M79</f>
        <v>11</v>
      </c>
      <c r="F22" s="23"/>
      <c r="G22" s="25">
        <f>C22+D22+E22+F22-C23-D23-E23-F23</f>
        <v>24</v>
      </c>
      <c r="H22" s="46" t="s">
        <v>11</v>
      </c>
      <c r="I22" s="14"/>
      <c r="K22" s="15"/>
      <c r="L22" s="22" t="s">
        <v>19</v>
      </c>
      <c r="M22" s="24">
        <f>'5部【詳細】'!R53</f>
        <v>8</v>
      </c>
      <c r="N22" s="24">
        <f>'5部【詳細】'!W27</f>
        <v>4</v>
      </c>
      <c r="O22" s="24">
        <f>'5部【詳細】'!W79</f>
        <v>10</v>
      </c>
      <c r="P22" s="23"/>
      <c r="Q22" s="25">
        <f>M22+N22+O22+P22-M23-N23-O23-P23</f>
        <v>-4</v>
      </c>
      <c r="R22" s="46" t="s">
        <v>11</v>
      </c>
      <c r="S22" s="14"/>
    </row>
    <row r="23" spans="1:19" ht="24.95" customHeight="1">
      <c r="A23" s="15"/>
      <c r="B23" s="22" t="s">
        <v>25</v>
      </c>
      <c r="C23" s="24">
        <f>'5部【詳細】'!D53</f>
        <v>4</v>
      </c>
      <c r="D23" s="24">
        <f>'5部【詳細】'!I27</f>
        <v>1</v>
      </c>
      <c r="E23" s="24">
        <f>'5部【詳細】'!I79</f>
        <v>6</v>
      </c>
      <c r="F23" s="23"/>
      <c r="G23" s="27"/>
      <c r="H23" s="46"/>
      <c r="I23" s="14"/>
      <c r="K23" s="15"/>
      <c r="L23" s="22" t="s">
        <v>25</v>
      </c>
      <c r="M23" s="24">
        <f>'5部【詳細】'!N53</f>
        <v>7</v>
      </c>
      <c r="N23" s="24">
        <f>'5部【詳細】'!S27</f>
        <v>12</v>
      </c>
      <c r="O23" s="24">
        <f>'5部【詳細】'!S79</f>
        <v>7</v>
      </c>
      <c r="P23" s="23"/>
      <c r="Q23" s="27"/>
      <c r="R23" s="46"/>
      <c r="S23" s="14"/>
    </row>
    <row r="24" spans="1:19" ht="24.95" customHeight="1">
      <c r="A24" s="15"/>
      <c r="B24" s="22" t="s">
        <v>20</v>
      </c>
      <c r="C24" s="24">
        <f>'5部【詳細】'!H54</f>
        <v>275</v>
      </c>
      <c r="D24" s="24">
        <f>'5部【詳細】'!M28</f>
        <v>301</v>
      </c>
      <c r="E24" s="24">
        <f>'5部【詳細】'!M80</f>
        <v>339</v>
      </c>
      <c r="F24" s="23"/>
      <c r="G24" s="25">
        <f>C24+D24+E24+F24-C25-D25-E25-F25</f>
        <v>196</v>
      </c>
      <c r="H24" s="26" t="s">
        <v>14</v>
      </c>
      <c r="I24" s="14"/>
      <c r="K24" s="15"/>
      <c r="L24" s="22" t="s">
        <v>21</v>
      </c>
      <c r="M24" s="24">
        <f>'5部【詳細】'!R54</f>
        <v>249</v>
      </c>
      <c r="N24" s="24">
        <f>'5部【詳細】'!W28</f>
        <v>259</v>
      </c>
      <c r="O24" s="24">
        <f>'5部【詳細】'!W80</f>
        <v>322</v>
      </c>
      <c r="P24" s="23"/>
      <c r="Q24" s="25">
        <f>M24+N24+O24+P24-M25-N25-O25-P25</f>
        <v>-62</v>
      </c>
      <c r="R24" s="26" t="s">
        <v>14</v>
      </c>
      <c r="S24" s="14"/>
    </row>
    <row r="25" spans="1:19" ht="24.95" customHeight="1" thickBot="1">
      <c r="A25" s="47"/>
      <c r="B25" s="48" t="s">
        <v>15</v>
      </c>
      <c r="C25" s="49">
        <f>'5部【詳細】'!D54</f>
        <v>226</v>
      </c>
      <c r="D25" s="49">
        <f>'5部【詳細】'!I28</f>
        <v>209</v>
      </c>
      <c r="E25" s="49">
        <f>'5部【詳細】'!I80</f>
        <v>284</v>
      </c>
      <c r="F25" s="50"/>
      <c r="G25" s="51"/>
      <c r="H25" s="52"/>
      <c r="I25" s="53"/>
      <c r="K25" s="47"/>
      <c r="L25" s="48" t="s">
        <v>15</v>
      </c>
      <c r="M25" s="49">
        <f>'5部【詳細】'!N54</f>
        <v>263</v>
      </c>
      <c r="N25" s="49">
        <f>'5部【詳細】'!S28</f>
        <v>317</v>
      </c>
      <c r="O25" s="49">
        <f>'5部【詳細】'!S80</f>
        <v>312</v>
      </c>
      <c r="P25" s="50"/>
      <c r="Q25" s="51"/>
      <c r="R25" s="52"/>
      <c r="S25" s="53"/>
    </row>
    <row r="26" spans="1:19" ht="20.100000000000001" customHeight="1">
      <c r="G26" s="54"/>
      <c r="H26" s="54"/>
    </row>
    <row r="27" spans="1:19" s="56" customFormat="1" ht="20.100000000000001" customHeight="1">
      <c r="A27" s="55" t="s">
        <v>28</v>
      </c>
      <c r="B27" s="55"/>
    </row>
    <row r="28" spans="1:19" s="56" customFormat="1" ht="20.100000000000001" customHeight="1">
      <c r="A28" s="57" t="s">
        <v>29</v>
      </c>
      <c r="B28" s="57"/>
      <c r="C28" s="57" t="s">
        <v>30</v>
      </c>
      <c r="D28" s="58"/>
      <c r="E28" s="59" t="s">
        <v>31</v>
      </c>
      <c r="F28" s="59"/>
      <c r="G28" s="59" t="s">
        <v>32</v>
      </c>
      <c r="H28" s="58"/>
      <c r="I28" s="60"/>
      <c r="J28" s="57"/>
      <c r="K28" s="57" t="s">
        <v>33</v>
      </c>
      <c r="L28" s="57"/>
      <c r="M28" s="57" t="s">
        <v>34</v>
      </c>
      <c r="N28" s="58"/>
      <c r="O28" s="59" t="s">
        <v>35</v>
      </c>
      <c r="P28" s="59"/>
      <c r="Q28" s="59" t="s">
        <v>36</v>
      </c>
      <c r="R28" s="58"/>
    </row>
    <row r="29" spans="1:19" s="69" customFormat="1" ht="19.5" customHeight="1">
      <c r="A29" s="61" t="str">
        <f>'5部【詳細】'!D83</f>
        <v>WOW</v>
      </c>
      <c r="B29" s="62" t="s">
        <v>37</v>
      </c>
      <c r="C29" s="62" t="str">
        <f>'5部【詳細】'!H83</f>
        <v>ホットショット</v>
      </c>
      <c r="D29" s="63"/>
      <c r="E29" s="64" t="str">
        <f>'5部【詳細】'!I83</f>
        <v>三春台BC</v>
      </c>
      <c r="F29" s="65" t="s">
        <v>37</v>
      </c>
      <c r="G29" s="64" t="str">
        <f>'5部【詳細】'!M83</f>
        <v>ボンボヌール</v>
      </c>
      <c r="H29" s="63"/>
      <c r="I29" s="66"/>
      <c r="J29" s="67"/>
      <c r="K29" s="68" t="str">
        <f>'5部【詳細】'!N83</f>
        <v>オールドラック</v>
      </c>
      <c r="L29" s="62" t="s">
        <v>37</v>
      </c>
      <c r="M29" s="62" t="str">
        <f>'5部【詳細】'!R83</f>
        <v>NEXT</v>
      </c>
      <c r="N29" s="63"/>
      <c r="O29" s="64" t="str">
        <f>'5部【詳細】'!S83</f>
        <v>BCウェスト</v>
      </c>
      <c r="P29" s="65" t="s">
        <v>37</v>
      </c>
      <c r="Q29" s="64" t="str">
        <f>'5部【詳細】'!W83</f>
        <v>若草クラブ</v>
      </c>
      <c r="R29" s="63"/>
    </row>
    <row r="30" spans="1:19" s="56" customFormat="1" ht="20.100000000000001" customHeight="1">
      <c r="A30" s="62">
        <f>'5部【詳細】'!D105</f>
        <v>4</v>
      </c>
      <c r="B30" s="62" t="s">
        <v>38</v>
      </c>
      <c r="C30" s="62">
        <f>'5部【詳細】'!H105</f>
        <v>3</v>
      </c>
      <c r="D30" s="70"/>
      <c r="E30" s="65">
        <f>'5部【詳細】'!I105</f>
        <v>3</v>
      </c>
      <c r="F30" s="65" t="s">
        <v>38</v>
      </c>
      <c r="G30" s="65">
        <f>'5部【詳細】'!M105</f>
        <v>4</v>
      </c>
      <c r="H30" s="70"/>
      <c r="I30" s="71"/>
      <c r="J30" s="62"/>
      <c r="K30" s="62">
        <f>'5部【詳細】'!N105</f>
        <v>5</v>
      </c>
      <c r="L30" s="62" t="s">
        <v>39</v>
      </c>
      <c r="M30" s="62">
        <f>'5部【詳細】'!R105</f>
        <v>2</v>
      </c>
      <c r="N30" s="70"/>
      <c r="O30" s="65">
        <f>'5部【詳細】'!S105</f>
        <v>4</v>
      </c>
      <c r="P30" s="65" t="s">
        <v>39</v>
      </c>
      <c r="Q30" s="65">
        <f>'5部【詳細】'!W105</f>
        <v>3</v>
      </c>
      <c r="R30" s="70"/>
    </row>
    <row r="31" spans="1:19" s="56" customFormat="1" ht="20.100000000000001" customHeight="1">
      <c r="A31" s="62" t="str">
        <f>IF(A30&lt;4,"×","○")</f>
        <v>○</v>
      </c>
      <c r="B31" s="62"/>
      <c r="C31" s="62" t="str">
        <f>IF(C30&lt;4,"×","○")</f>
        <v>×</v>
      </c>
      <c r="D31" s="70"/>
      <c r="E31" s="65" t="str">
        <f>IF(E30&lt;4,"×","○")</f>
        <v>×</v>
      </c>
      <c r="F31" s="65"/>
      <c r="G31" s="65" t="str">
        <f>IF(G30&lt;4,"×","○")</f>
        <v>○</v>
      </c>
      <c r="H31" s="70"/>
      <c r="I31" s="71"/>
      <c r="J31" s="62"/>
      <c r="K31" s="62" t="str">
        <f>IF(K30&lt;4,"×","○")</f>
        <v>○</v>
      </c>
      <c r="L31" s="62"/>
      <c r="M31" s="62" t="str">
        <f>IF(M30&lt;4,"×","○")</f>
        <v>×</v>
      </c>
      <c r="N31" s="70"/>
      <c r="O31" s="65" t="str">
        <f>IF(O30&lt;4,"×","○")</f>
        <v>○</v>
      </c>
      <c r="P31" s="65"/>
      <c r="Q31" s="65" t="str">
        <f>IF(Q30&lt;4,"×","○")</f>
        <v>×</v>
      </c>
      <c r="R31" s="70"/>
    </row>
    <row r="32" spans="1:19" s="78" customFormat="1" ht="20.100000000000001" customHeight="1">
      <c r="A32" s="72"/>
      <c r="B32" s="72"/>
      <c r="C32" s="72"/>
      <c r="D32" s="73"/>
      <c r="E32" s="74"/>
      <c r="F32" s="74"/>
      <c r="G32" s="74"/>
      <c r="H32" s="75"/>
      <c r="I32" s="76"/>
      <c r="J32" s="72"/>
      <c r="K32" s="72"/>
      <c r="L32" s="72"/>
      <c r="M32" s="72"/>
      <c r="N32" s="73"/>
      <c r="O32" s="77"/>
      <c r="P32" s="77"/>
      <c r="Q32" s="77"/>
      <c r="R32" s="73"/>
    </row>
    <row r="33" spans="1:24" s="79" customFormat="1" ht="20.100000000000001" customHeight="1" thickBot="1">
      <c r="E33" s="80"/>
      <c r="F33" s="80"/>
      <c r="G33" s="80"/>
      <c r="H33" s="80"/>
    </row>
    <row r="34" spans="1:24" s="56" customFormat="1" ht="20.100000000000001" customHeight="1">
      <c r="A34" s="81" t="s">
        <v>40</v>
      </c>
      <c r="B34" s="81"/>
      <c r="C34" s="81" t="s">
        <v>41</v>
      </c>
      <c r="D34" s="81"/>
      <c r="E34" s="81" t="s">
        <v>42</v>
      </c>
      <c r="F34" s="81"/>
      <c r="G34" s="81" t="s">
        <v>43</v>
      </c>
      <c r="H34" s="81"/>
      <c r="I34" s="81"/>
      <c r="J34" s="81"/>
      <c r="K34" s="81" t="s">
        <v>44</v>
      </c>
      <c r="L34" s="81"/>
      <c r="M34" s="81" t="s">
        <v>45</v>
      </c>
      <c r="N34" s="81"/>
      <c r="O34" s="81" t="s">
        <v>46</v>
      </c>
      <c r="P34" s="81"/>
      <c r="Q34" s="81" t="s">
        <v>47</v>
      </c>
      <c r="R34" s="81"/>
      <c r="U34" s="82"/>
      <c r="V34" s="82"/>
      <c r="W34" s="82"/>
      <c r="X34" s="82"/>
    </row>
    <row r="35" spans="1:24" s="56" customFormat="1" ht="20.100000000000001" customHeight="1" thickBot="1">
      <c r="A35" s="83" t="str">
        <f>IF(A30&lt;4,C29,A29)</f>
        <v>WOW</v>
      </c>
      <c r="B35" s="83"/>
      <c r="C35" s="83" t="str">
        <f>IF(A30&lt;4,A29,C29)</f>
        <v>ホットショット</v>
      </c>
      <c r="D35" s="83"/>
      <c r="E35" s="83" t="str">
        <f>IF(E30&lt;4,G29,E29)</f>
        <v>ボンボヌール</v>
      </c>
      <c r="F35" s="83"/>
      <c r="G35" s="83" t="str">
        <f>IF(E30&lt;4,E29,G29)</f>
        <v>三春台BC</v>
      </c>
      <c r="H35" s="83"/>
      <c r="I35" s="83"/>
      <c r="J35" s="83"/>
      <c r="K35" s="83" t="str">
        <f>IF(K30&lt;4,M29,K29)</f>
        <v>オールドラック</v>
      </c>
      <c r="L35" s="83"/>
      <c r="M35" s="83" t="str">
        <f>IF(K30&lt;4,K29,M29)</f>
        <v>NEXT</v>
      </c>
      <c r="N35" s="83"/>
      <c r="O35" s="83" t="str">
        <f>IF(O30&lt;4,Q29,O29)</f>
        <v>BCウェスト</v>
      </c>
      <c r="P35" s="83"/>
      <c r="Q35" s="83" t="str">
        <f>IF(O30&lt;4,O29,Q29)</f>
        <v>若草クラブ</v>
      </c>
      <c r="R35" s="83"/>
      <c r="U35" s="82"/>
      <c r="V35" s="82"/>
      <c r="W35" s="82"/>
      <c r="X35" s="82"/>
    </row>
    <row r="36" spans="1:24" s="84" customFormat="1" ht="18.75"/>
    <row r="37" spans="1:24" s="84" customFormat="1" ht="18.75"/>
    <row r="38" spans="1:24" s="84" customFormat="1" ht="18.75"/>
    <row r="39" spans="1:24" s="84" customFormat="1" ht="18.75"/>
  </sheetData>
  <protectedRanges>
    <protectedRange password="CF68" sqref="C1:F1 M1:P1" name="範囲1"/>
  </protectedRanges>
  <mergeCells count="53"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G18:G19"/>
    <mergeCell ref="H18:H19"/>
    <mergeCell ref="Q18:Q19"/>
    <mergeCell ref="R18:R19"/>
    <mergeCell ref="A20:A25"/>
    <mergeCell ref="I20:I25"/>
    <mergeCell ref="K20:K25"/>
    <mergeCell ref="Q12:Q13"/>
    <mergeCell ref="R12:R13"/>
    <mergeCell ref="A14:A19"/>
    <mergeCell ref="I14:I19"/>
    <mergeCell ref="K14:K19"/>
    <mergeCell ref="S14:S19"/>
    <mergeCell ref="G16:G17"/>
    <mergeCell ref="H16:H17"/>
    <mergeCell ref="Q16:Q17"/>
    <mergeCell ref="R16:R17"/>
    <mergeCell ref="A8:A13"/>
    <mergeCell ref="I8:I13"/>
    <mergeCell ref="K8:K13"/>
    <mergeCell ref="S8:S13"/>
    <mergeCell ref="G10:G11"/>
    <mergeCell ref="H10:H11"/>
    <mergeCell ref="Q10:Q11"/>
    <mergeCell ref="R10:R11"/>
    <mergeCell ref="G12:G13"/>
    <mergeCell ref="H12:H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3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8"/>
  <sheetViews>
    <sheetView showGridLines="0" workbookViewId="0">
      <selection sqref="A1:B1"/>
    </sheetView>
  </sheetViews>
  <sheetFormatPr defaultRowHeight="13.5"/>
  <cols>
    <col min="1" max="1" width="4.140625" style="87" customWidth="1"/>
    <col min="2" max="2" width="5.140625" style="87" customWidth="1"/>
    <col min="3" max="3" width="7.85546875" style="87" customWidth="1"/>
    <col min="4" max="4" width="17.85546875" style="87" customWidth="1"/>
    <col min="5" max="7" width="3.5703125" style="87" customWidth="1"/>
    <col min="8" max="9" width="17.85546875" style="87" customWidth="1"/>
    <col min="10" max="12" width="3.5703125" style="87" customWidth="1"/>
    <col min="13" max="13" width="17.85546875" style="87" customWidth="1"/>
    <col min="14" max="14" width="17.42578125" style="87" customWidth="1"/>
    <col min="15" max="17" width="3.5703125" style="87" customWidth="1"/>
    <col min="18" max="18" width="17.85546875" style="87" customWidth="1"/>
    <col min="19" max="19" width="17.42578125" style="87" customWidth="1"/>
    <col min="20" max="22" width="3.5703125" style="87" customWidth="1"/>
    <col min="23" max="23" width="17.85546875" style="87" customWidth="1"/>
    <col min="24" max="24" width="4.7109375" style="87" customWidth="1"/>
    <col min="25" max="256" width="9.140625" style="87"/>
    <col min="257" max="257" width="4.140625" style="87" customWidth="1"/>
    <col min="258" max="258" width="5.140625" style="87" customWidth="1"/>
    <col min="259" max="259" width="7.85546875" style="87" customWidth="1"/>
    <col min="260" max="260" width="17.85546875" style="87" customWidth="1"/>
    <col min="261" max="263" width="3.5703125" style="87" customWidth="1"/>
    <col min="264" max="265" width="17.85546875" style="87" customWidth="1"/>
    <col min="266" max="268" width="3.5703125" style="87" customWidth="1"/>
    <col min="269" max="269" width="17.85546875" style="87" customWidth="1"/>
    <col min="270" max="270" width="17.42578125" style="87" customWidth="1"/>
    <col min="271" max="273" width="3.5703125" style="87" customWidth="1"/>
    <col min="274" max="274" width="17.85546875" style="87" customWidth="1"/>
    <col min="275" max="275" width="17.42578125" style="87" customWidth="1"/>
    <col min="276" max="278" width="3.5703125" style="87" customWidth="1"/>
    <col min="279" max="279" width="17.85546875" style="87" customWidth="1"/>
    <col min="280" max="280" width="4.7109375" style="87" customWidth="1"/>
    <col min="281" max="512" width="9.140625" style="87"/>
    <col min="513" max="513" width="4.140625" style="87" customWidth="1"/>
    <col min="514" max="514" width="5.140625" style="87" customWidth="1"/>
    <col min="515" max="515" width="7.85546875" style="87" customWidth="1"/>
    <col min="516" max="516" width="17.85546875" style="87" customWidth="1"/>
    <col min="517" max="519" width="3.5703125" style="87" customWidth="1"/>
    <col min="520" max="521" width="17.85546875" style="87" customWidth="1"/>
    <col min="522" max="524" width="3.5703125" style="87" customWidth="1"/>
    <col min="525" max="525" width="17.85546875" style="87" customWidth="1"/>
    <col min="526" max="526" width="17.42578125" style="87" customWidth="1"/>
    <col min="527" max="529" width="3.5703125" style="87" customWidth="1"/>
    <col min="530" max="530" width="17.85546875" style="87" customWidth="1"/>
    <col min="531" max="531" width="17.42578125" style="87" customWidth="1"/>
    <col min="532" max="534" width="3.5703125" style="87" customWidth="1"/>
    <col min="535" max="535" width="17.85546875" style="87" customWidth="1"/>
    <col min="536" max="536" width="4.7109375" style="87" customWidth="1"/>
    <col min="537" max="768" width="9.140625" style="87"/>
    <col min="769" max="769" width="4.140625" style="87" customWidth="1"/>
    <col min="770" max="770" width="5.140625" style="87" customWidth="1"/>
    <col min="771" max="771" width="7.85546875" style="87" customWidth="1"/>
    <col min="772" max="772" width="17.85546875" style="87" customWidth="1"/>
    <col min="773" max="775" width="3.5703125" style="87" customWidth="1"/>
    <col min="776" max="777" width="17.85546875" style="87" customWidth="1"/>
    <col min="778" max="780" width="3.5703125" style="87" customWidth="1"/>
    <col min="781" max="781" width="17.85546875" style="87" customWidth="1"/>
    <col min="782" max="782" width="17.42578125" style="87" customWidth="1"/>
    <col min="783" max="785" width="3.5703125" style="87" customWidth="1"/>
    <col min="786" max="786" width="17.85546875" style="87" customWidth="1"/>
    <col min="787" max="787" width="17.42578125" style="87" customWidth="1"/>
    <col min="788" max="790" width="3.5703125" style="87" customWidth="1"/>
    <col min="791" max="791" width="17.85546875" style="87" customWidth="1"/>
    <col min="792" max="792" width="4.7109375" style="87" customWidth="1"/>
    <col min="793" max="1024" width="9.140625" style="87"/>
    <col min="1025" max="1025" width="4.140625" style="87" customWidth="1"/>
    <col min="1026" max="1026" width="5.140625" style="87" customWidth="1"/>
    <col min="1027" max="1027" width="7.85546875" style="87" customWidth="1"/>
    <col min="1028" max="1028" width="17.85546875" style="87" customWidth="1"/>
    <col min="1029" max="1031" width="3.5703125" style="87" customWidth="1"/>
    <col min="1032" max="1033" width="17.85546875" style="87" customWidth="1"/>
    <col min="1034" max="1036" width="3.5703125" style="87" customWidth="1"/>
    <col min="1037" max="1037" width="17.85546875" style="87" customWidth="1"/>
    <col min="1038" max="1038" width="17.42578125" style="87" customWidth="1"/>
    <col min="1039" max="1041" width="3.5703125" style="87" customWidth="1"/>
    <col min="1042" max="1042" width="17.85546875" style="87" customWidth="1"/>
    <col min="1043" max="1043" width="17.42578125" style="87" customWidth="1"/>
    <col min="1044" max="1046" width="3.5703125" style="87" customWidth="1"/>
    <col min="1047" max="1047" width="17.85546875" style="87" customWidth="1"/>
    <col min="1048" max="1048" width="4.7109375" style="87" customWidth="1"/>
    <col min="1049" max="1280" width="9.140625" style="87"/>
    <col min="1281" max="1281" width="4.140625" style="87" customWidth="1"/>
    <col min="1282" max="1282" width="5.140625" style="87" customWidth="1"/>
    <col min="1283" max="1283" width="7.85546875" style="87" customWidth="1"/>
    <col min="1284" max="1284" width="17.85546875" style="87" customWidth="1"/>
    <col min="1285" max="1287" width="3.5703125" style="87" customWidth="1"/>
    <col min="1288" max="1289" width="17.85546875" style="87" customWidth="1"/>
    <col min="1290" max="1292" width="3.5703125" style="87" customWidth="1"/>
    <col min="1293" max="1293" width="17.85546875" style="87" customWidth="1"/>
    <col min="1294" max="1294" width="17.42578125" style="87" customWidth="1"/>
    <col min="1295" max="1297" width="3.5703125" style="87" customWidth="1"/>
    <col min="1298" max="1298" width="17.85546875" style="87" customWidth="1"/>
    <col min="1299" max="1299" width="17.42578125" style="87" customWidth="1"/>
    <col min="1300" max="1302" width="3.5703125" style="87" customWidth="1"/>
    <col min="1303" max="1303" width="17.85546875" style="87" customWidth="1"/>
    <col min="1304" max="1304" width="4.7109375" style="87" customWidth="1"/>
    <col min="1305" max="1536" width="9.140625" style="87"/>
    <col min="1537" max="1537" width="4.140625" style="87" customWidth="1"/>
    <col min="1538" max="1538" width="5.140625" style="87" customWidth="1"/>
    <col min="1539" max="1539" width="7.85546875" style="87" customWidth="1"/>
    <col min="1540" max="1540" width="17.85546875" style="87" customWidth="1"/>
    <col min="1541" max="1543" width="3.5703125" style="87" customWidth="1"/>
    <col min="1544" max="1545" width="17.85546875" style="87" customWidth="1"/>
    <col min="1546" max="1548" width="3.5703125" style="87" customWidth="1"/>
    <col min="1549" max="1549" width="17.85546875" style="87" customWidth="1"/>
    <col min="1550" max="1550" width="17.42578125" style="87" customWidth="1"/>
    <col min="1551" max="1553" width="3.5703125" style="87" customWidth="1"/>
    <col min="1554" max="1554" width="17.85546875" style="87" customWidth="1"/>
    <col min="1555" max="1555" width="17.42578125" style="87" customWidth="1"/>
    <col min="1556" max="1558" width="3.5703125" style="87" customWidth="1"/>
    <col min="1559" max="1559" width="17.85546875" style="87" customWidth="1"/>
    <col min="1560" max="1560" width="4.7109375" style="87" customWidth="1"/>
    <col min="1561" max="1792" width="9.140625" style="87"/>
    <col min="1793" max="1793" width="4.140625" style="87" customWidth="1"/>
    <col min="1794" max="1794" width="5.140625" style="87" customWidth="1"/>
    <col min="1795" max="1795" width="7.85546875" style="87" customWidth="1"/>
    <col min="1796" max="1796" width="17.85546875" style="87" customWidth="1"/>
    <col min="1797" max="1799" width="3.5703125" style="87" customWidth="1"/>
    <col min="1800" max="1801" width="17.85546875" style="87" customWidth="1"/>
    <col min="1802" max="1804" width="3.5703125" style="87" customWidth="1"/>
    <col min="1805" max="1805" width="17.85546875" style="87" customWidth="1"/>
    <col min="1806" max="1806" width="17.42578125" style="87" customWidth="1"/>
    <col min="1807" max="1809" width="3.5703125" style="87" customWidth="1"/>
    <col min="1810" max="1810" width="17.85546875" style="87" customWidth="1"/>
    <col min="1811" max="1811" width="17.42578125" style="87" customWidth="1"/>
    <col min="1812" max="1814" width="3.5703125" style="87" customWidth="1"/>
    <col min="1815" max="1815" width="17.85546875" style="87" customWidth="1"/>
    <col min="1816" max="1816" width="4.7109375" style="87" customWidth="1"/>
    <col min="1817" max="2048" width="9.140625" style="87"/>
    <col min="2049" max="2049" width="4.140625" style="87" customWidth="1"/>
    <col min="2050" max="2050" width="5.140625" style="87" customWidth="1"/>
    <col min="2051" max="2051" width="7.85546875" style="87" customWidth="1"/>
    <col min="2052" max="2052" width="17.85546875" style="87" customWidth="1"/>
    <col min="2053" max="2055" width="3.5703125" style="87" customWidth="1"/>
    <col min="2056" max="2057" width="17.85546875" style="87" customWidth="1"/>
    <col min="2058" max="2060" width="3.5703125" style="87" customWidth="1"/>
    <col min="2061" max="2061" width="17.85546875" style="87" customWidth="1"/>
    <col min="2062" max="2062" width="17.42578125" style="87" customWidth="1"/>
    <col min="2063" max="2065" width="3.5703125" style="87" customWidth="1"/>
    <col min="2066" max="2066" width="17.85546875" style="87" customWidth="1"/>
    <col min="2067" max="2067" width="17.42578125" style="87" customWidth="1"/>
    <col min="2068" max="2070" width="3.5703125" style="87" customWidth="1"/>
    <col min="2071" max="2071" width="17.85546875" style="87" customWidth="1"/>
    <col min="2072" max="2072" width="4.7109375" style="87" customWidth="1"/>
    <col min="2073" max="2304" width="9.140625" style="87"/>
    <col min="2305" max="2305" width="4.140625" style="87" customWidth="1"/>
    <col min="2306" max="2306" width="5.140625" style="87" customWidth="1"/>
    <col min="2307" max="2307" width="7.85546875" style="87" customWidth="1"/>
    <col min="2308" max="2308" width="17.85546875" style="87" customWidth="1"/>
    <col min="2309" max="2311" width="3.5703125" style="87" customWidth="1"/>
    <col min="2312" max="2313" width="17.85546875" style="87" customWidth="1"/>
    <col min="2314" max="2316" width="3.5703125" style="87" customWidth="1"/>
    <col min="2317" max="2317" width="17.85546875" style="87" customWidth="1"/>
    <col min="2318" max="2318" width="17.42578125" style="87" customWidth="1"/>
    <col min="2319" max="2321" width="3.5703125" style="87" customWidth="1"/>
    <col min="2322" max="2322" width="17.85546875" style="87" customWidth="1"/>
    <col min="2323" max="2323" width="17.42578125" style="87" customWidth="1"/>
    <col min="2324" max="2326" width="3.5703125" style="87" customWidth="1"/>
    <col min="2327" max="2327" width="17.85546875" style="87" customWidth="1"/>
    <col min="2328" max="2328" width="4.7109375" style="87" customWidth="1"/>
    <col min="2329" max="2560" width="9.140625" style="87"/>
    <col min="2561" max="2561" width="4.140625" style="87" customWidth="1"/>
    <col min="2562" max="2562" width="5.140625" style="87" customWidth="1"/>
    <col min="2563" max="2563" width="7.85546875" style="87" customWidth="1"/>
    <col min="2564" max="2564" width="17.85546875" style="87" customWidth="1"/>
    <col min="2565" max="2567" width="3.5703125" style="87" customWidth="1"/>
    <col min="2568" max="2569" width="17.85546875" style="87" customWidth="1"/>
    <col min="2570" max="2572" width="3.5703125" style="87" customWidth="1"/>
    <col min="2573" max="2573" width="17.85546875" style="87" customWidth="1"/>
    <col min="2574" max="2574" width="17.42578125" style="87" customWidth="1"/>
    <col min="2575" max="2577" width="3.5703125" style="87" customWidth="1"/>
    <col min="2578" max="2578" width="17.85546875" style="87" customWidth="1"/>
    <col min="2579" max="2579" width="17.42578125" style="87" customWidth="1"/>
    <col min="2580" max="2582" width="3.5703125" style="87" customWidth="1"/>
    <col min="2583" max="2583" width="17.85546875" style="87" customWidth="1"/>
    <col min="2584" max="2584" width="4.7109375" style="87" customWidth="1"/>
    <col min="2585" max="2816" width="9.140625" style="87"/>
    <col min="2817" max="2817" width="4.140625" style="87" customWidth="1"/>
    <col min="2818" max="2818" width="5.140625" style="87" customWidth="1"/>
    <col min="2819" max="2819" width="7.85546875" style="87" customWidth="1"/>
    <col min="2820" max="2820" width="17.85546875" style="87" customWidth="1"/>
    <col min="2821" max="2823" width="3.5703125" style="87" customWidth="1"/>
    <col min="2824" max="2825" width="17.85546875" style="87" customWidth="1"/>
    <col min="2826" max="2828" width="3.5703125" style="87" customWidth="1"/>
    <col min="2829" max="2829" width="17.85546875" style="87" customWidth="1"/>
    <col min="2830" max="2830" width="17.42578125" style="87" customWidth="1"/>
    <col min="2831" max="2833" width="3.5703125" style="87" customWidth="1"/>
    <col min="2834" max="2834" width="17.85546875" style="87" customWidth="1"/>
    <col min="2835" max="2835" width="17.42578125" style="87" customWidth="1"/>
    <col min="2836" max="2838" width="3.5703125" style="87" customWidth="1"/>
    <col min="2839" max="2839" width="17.85546875" style="87" customWidth="1"/>
    <col min="2840" max="2840" width="4.7109375" style="87" customWidth="1"/>
    <col min="2841" max="3072" width="9.140625" style="87"/>
    <col min="3073" max="3073" width="4.140625" style="87" customWidth="1"/>
    <col min="3074" max="3074" width="5.140625" style="87" customWidth="1"/>
    <col min="3075" max="3075" width="7.85546875" style="87" customWidth="1"/>
    <col min="3076" max="3076" width="17.85546875" style="87" customWidth="1"/>
    <col min="3077" max="3079" width="3.5703125" style="87" customWidth="1"/>
    <col min="3080" max="3081" width="17.85546875" style="87" customWidth="1"/>
    <col min="3082" max="3084" width="3.5703125" style="87" customWidth="1"/>
    <col min="3085" max="3085" width="17.85546875" style="87" customWidth="1"/>
    <col min="3086" max="3086" width="17.42578125" style="87" customWidth="1"/>
    <col min="3087" max="3089" width="3.5703125" style="87" customWidth="1"/>
    <col min="3090" max="3090" width="17.85546875" style="87" customWidth="1"/>
    <col min="3091" max="3091" width="17.42578125" style="87" customWidth="1"/>
    <col min="3092" max="3094" width="3.5703125" style="87" customWidth="1"/>
    <col min="3095" max="3095" width="17.85546875" style="87" customWidth="1"/>
    <col min="3096" max="3096" width="4.7109375" style="87" customWidth="1"/>
    <col min="3097" max="3328" width="9.140625" style="87"/>
    <col min="3329" max="3329" width="4.140625" style="87" customWidth="1"/>
    <col min="3330" max="3330" width="5.140625" style="87" customWidth="1"/>
    <col min="3331" max="3331" width="7.85546875" style="87" customWidth="1"/>
    <col min="3332" max="3332" width="17.85546875" style="87" customWidth="1"/>
    <col min="3333" max="3335" width="3.5703125" style="87" customWidth="1"/>
    <col min="3336" max="3337" width="17.85546875" style="87" customWidth="1"/>
    <col min="3338" max="3340" width="3.5703125" style="87" customWidth="1"/>
    <col min="3341" max="3341" width="17.85546875" style="87" customWidth="1"/>
    <col min="3342" max="3342" width="17.42578125" style="87" customWidth="1"/>
    <col min="3343" max="3345" width="3.5703125" style="87" customWidth="1"/>
    <col min="3346" max="3346" width="17.85546875" style="87" customWidth="1"/>
    <col min="3347" max="3347" width="17.42578125" style="87" customWidth="1"/>
    <col min="3348" max="3350" width="3.5703125" style="87" customWidth="1"/>
    <col min="3351" max="3351" width="17.85546875" style="87" customWidth="1"/>
    <col min="3352" max="3352" width="4.7109375" style="87" customWidth="1"/>
    <col min="3353" max="3584" width="9.140625" style="87"/>
    <col min="3585" max="3585" width="4.140625" style="87" customWidth="1"/>
    <col min="3586" max="3586" width="5.140625" style="87" customWidth="1"/>
    <col min="3587" max="3587" width="7.85546875" style="87" customWidth="1"/>
    <col min="3588" max="3588" width="17.85546875" style="87" customWidth="1"/>
    <col min="3589" max="3591" width="3.5703125" style="87" customWidth="1"/>
    <col min="3592" max="3593" width="17.85546875" style="87" customWidth="1"/>
    <col min="3594" max="3596" width="3.5703125" style="87" customWidth="1"/>
    <col min="3597" max="3597" width="17.85546875" style="87" customWidth="1"/>
    <col min="3598" max="3598" width="17.42578125" style="87" customWidth="1"/>
    <col min="3599" max="3601" width="3.5703125" style="87" customWidth="1"/>
    <col min="3602" max="3602" width="17.85546875" style="87" customWidth="1"/>
    <col min="3603" max="3603" width="17.42578125" style="87" customWidth="1"/>
    <col min="3604" max="3606" width="3.5703125" style="87" customWidth="1"/>
    <col min="3607" max="3607" width="17.85546875" style="87" customWidth="1"/>
    <col min="3608" max="3608" width="4.7109375" style="87" customWidth="1"/>
    <col min="3609" max="3840" width="9.140625" style="87"/>
    <col min="3841" max="3841" width="4.140625" style="87" customWidth="1"/>
    <col min="3842" max="3842" width="5.140625" style="87" customWidth="1"/>
    <col min="3843" max="3843" width="7.85546875" style="87" customWidth="1"/>
    <col min="3844" max="3844" width="17.85546875" style="87" customWidth="1"/>
    <col min="3845" max="3847" width="3.5703125" style="87" customWidth="1"/>
    <col min="3848" max="3849" width="17.85546875" style="87" customWidth="1"/>
    <col min="3850" max="3852" width="3.5703125" style="87" customWidth="1"/>
    <col min="3853" max="3853" width="17.85546875" style="87" customWidth="1"/>
    <col min="3854" max="3854" width="17.42578125" style="87" customWidth="1"/>
    <col min="3855" max="3857" width="3.5703125" style="87" customWidth="1"/>
    <col min="3858" max="3858" width="17.85546875" style="87" customWidth="1"/>
    <col min="3859" max="3859" width="17.42578125" style="87" customWidth="1"/>
    <col min="3860" max="3862" width="3.5703125" style="87" customWidth="1"/>
    <col min="3863" max="3863" width="17.85546875" style="87" customWidth="1"/>
    <col min="3864" max="3864" width="4.7109375" style="87" customWidth="1"/>
    <col min="3865" max="4096" width="9.140625" style="87"/>
    <col min="4097" max="4097" width="4.140625" style="87" customWidth="1"/>
    <col min="4098" max="4098" width="5.140625" style="87" customWidth="1"/>
    <col min="4099" max="4099" width="7.85546875" style="87" customWidth="1"/>
    <col min="4100" max="4100" width="17.85546875" style="87" customWidth="1"/>
    <col min="4101" max="4103" width="3.5703125" style="87" customWidth="1"/>
    <col min="4104" max="4105" width="17.85546875" style="87" customWidth="1"/>
    <col min="4106" max="4108" width="3.5703125" style="87" customWidth="1"/>
    <col min="4109" max="4109" width="17.85546875" style="87" customWidth="1"/>
    <col min="4110" max="4110" width="17.42578125" style="87" customWidth="1"/>
    <col min="4111" max="4113" width="3.5703125" style="87" customWidth="1"/>
    <col min="4114" max="4114" width="17.85546875" style="87" customWidth="1"/>
    <col min="4115" max="4115" width="17.42578125" style="87" customWidth="1"/>
    <col min="4116" max="4118" width="3.5703125" style="87" customWidth="1"/>
    <col min="4119" max="4119" width="17.85546875" style="87" customWidth="1"/>
    <col min="4120" max="4120" width="4.7109375" style="87" customWidth="1"/>
    <col min="4121" max="4352" width="9.140625" style="87"/>
    <col min="4353" max="4353" width="4.140625" style="87" customWidth="1"/>
    <col min="4354" max="4354" width="5.140625" style="87" customWidth="1"/>
    <col min="4355" max="4355" width="7.85546875" style="87" customWidth="1"/>
    <col min="4356" max="4356" width="17.85546875" style="87" customWidth="1"/>
    <col min="4357" max="4359" width="3.5703125" style="87" customWidth="1"/>
    <col min="4360" max="4361" width="17.85546875" style="87" customWidth="1"/>
    <col min="4362" max="4364" width="3.5703125" style="87" customWidth="1"/>
    <col min="4365" max="4365" width="17.85546875" style="87" customWidth="1"/>
    <col min="4366" max="4366" width="17.42578125" style="87" customWidth="1"/>
    <col min="4367" max="4369" width="3.5703125" style="87" customWidth="1"/>
    <col min="4370" max="4370" width="17.85546875" style="87" customWidth="1"/>
    <col min="4371" max="4371" width="17.42578125" style="87" customWidth="1"/>
    <col min="4372" max="4374" width="3.5703125" style="87" customWidth="1"/>
    <col min="4375" max="4375" width="17.85546875" style="87" customWidth="1"/>
    <col min="4376" max="4376" width="4.7109375" style="87" customWidth="1"/>
    <col min="4377" max="4608" width="9.140625" style="87"/>
    <col min="4609" max="4609" width="4.140625" style="87" customWidth="1"/>
    <col min="4610" max="4610" width="5.140625" style="87" customWidth="1"/>
    <col min="4611" max="4611" width="7.85546875" style="87" customWidth="1"/>
    <col min="4612" max="4612" width="17.85546875" style="87" customWidth="1"/>
    <col min="4613" max="4615" width="3.5703125" style="87" customWidth="1"/>
    <col min="4616" max="4617" width="17.85546875" style="87" customWidth="1"/>
    <col min="4618" max="4620" width="3.5703125" style="87" customWidth="1"/>
    <col min="4621" max="4621" width="17.85546875" style="87" customWidth="1"/>
    <col min="4622" max="4622" width="17.42578125" style="87" customWidth="1"/>
    <col min="4623" max="4625" width="3.5703125" style="87" customWidth="1"/>
    <col min="4626" max="4626" width="17.85546875" style="87" customWidth="1"/>
    <col min="4627" max="4627" width="17.42578125" style="87" customWidth="1"/>
    <col min="4628" max="4630" width="3.5703125" style="87" customWidth="1"/>
    <col min="4631" max="4631" width="17.85546875" style="87" customWidth="1"/>
    <col min="4632" max="4632" width="4.7109375" style="87" customWidth="1"/>
    <col min="4633" max="4864" width="9.140625" style="87"/>
    <col min="4865" max="4865" width="4.140625" style="87" customWidth="1"/>
    <col min="4866" max="4866" width="5.140625" style="87" customWidth="1"/>
    <col min="4867" max="4867" width="7.85546875" style="87" customWidth="1"/>
    <col min="4868" max="4868" width="17.85546875" style="87" customWidth="1"/>
    <col min="4869" max="4871" width="3.5703125" style="87" customWidth="1"/>
    <col min="4872" max="4873" width="17.85546875" style="87" customWidth="1"/>
    <col min="4874" max="4876" width="3.5703125" style="87" customWidth="1"/>
    <col min="4877" max="4877" width="17.85546875" style="87" customWidth="1"/>
    <col min="4878" max="4878" width="17.42578125" style="87" customWidth="1"/>
    <col min="4879" max="4881" width="3.5703125" style="87" customWidth="1"/>
    <col min="4882" max="4882" width="17.85546875" style="87" customWidth="1"/>
    <col min="4883" max="4883" width="17.42578125" style="87" customWidth="1"/>
    <col min="4884" max="4886" width="3.5703125" style="87" customWidth="1"/>
    <col min="4887" max="4887" width="17.85546875" style="87" customWidth="1"/>
    <col min="4888" max="4888" width="4.7109375" style="87" customWidth="1"/>
    <col min="4889" max="5120" width="9.140625" style="87"/>
    <col min="5121" max="5121" width="4.140625" style="87" customWidth="1"/>
    <col min="5122" max="5122" width="5.140625" style="87" customWidth="1"/>
    <col min="5123" max="5123" width="7.85546875" style="87" customWidth="1"/>
    <col min="5124" max="5124" width="17.85546875" style="87" customWidth="1"/>
    <col min="5125" max="5127" width="3.5703125" style="87" customWidth="1"/>
    <col min="5128" max="5129" width="17.85546875" style="87" customWidth="1"/>
    <col min="5130" max="5132" width="3.5703125" style="87" customWidth="1"/>
    <col min="5133" max="5133" width="17.85546875" style="87" customWidth="1"/>
    <col min="5134" max="5134" width="17.42578125" style="87" customWidth="1"/>
    <col min="5135" max="5137" width="3.5703125" style="87" customWidth="1"/>
    <col min="5138" max="5138" width="17.85546875" style="87" customWidth="1"/>
    <col min="5139" max="5139" width="17.42578125" style="87" customWidth="1"/>
    <col min="5140" max="5142" width="3.5703125" style="87" customWidth="1"/>
    <col min="5143" max="5143" width="17.85546875" style="87" customWidth="1"/>
    <col min="5144" max="5144" width="4.7109375" style="87" customWidth="1"/>
    <col min="5145" max="5376" width="9.140625" style="87"/>
    <col min="5377" max="5377" width="4.140625" style="87" customWidth="1"/>
    <col min="5378" max="5378" width="5.140625" style="87" customWidth="1"/>
    <col min="5379" max="5379" width="7.85546875" style="87" customWidth="1"/>
    <col min="5380" max="5380" width="17.85546875" style="87" customWidth="1"/>
    <col min="5381" max="5383" width="3.5703125" style="87" customWidth="1"/>
    <col min="5384" max="5385" width="17.85546875" style="87" customWidth="1"/>
    <col min="5386" max="5388" width="3.5703125" style="87" customWidth="1"/>
    <col min="5389" max="5389" width="17.85546875" style="87" customWidth="1"/>
    <col min="5390" max="5390" width="17.42578125" style="87" customWidth="1"/>
    <col min="5391" max="5393" width="3.5703125" style="87" customWidth="1"/>
    <col min="5394" max="5394" width="17.85546875" style="87" customWidth="1"/>
    <col min="5395" max="5395" width="17.42578125" style="87" customWidth="1"/>
    <col min="5396" max="5398" width="3.5703125" style="87" customWidth="1"/>
    <col min="5399" max="5399" width="17.85546875" style="87" customWidth="1"/>
    <col min="5400" max="5400" width="4.7109375" style="87" customWidth="1"/>
    <col min="5401" max="5632" width="9.140625" style="87"/>
    <col min="5633" max="5633" width="4.140625" style="87" customWidth="1"/>
    <col min="5634" max="5634" width="5.140625" style="87" customWidth="1"/>
    <col min="5635" max="5635" width="7.85546875" style="87" customWidth="1"/>
    <col min="5636" max="5636" width="17.85546875" style="87" customWidth="1"/>
    <col min="5637" max="5639" width="3.5703125" style="87" customWidth="1"/>
    <col min="5640" max="5641" width="17.85546875" style="87" customWidth="1"/>
    <col min="5642" max="5644" width="3.5703125" style="87" customWidth="1"/>
    <col min="5645" max="5645" width="17.85546875" style="87" customWidth="1"/>
    <col min="5646" max="5646" width="17.42578125" style="87" customWidth="1"/>
    <col min="5647" max="5649" width="3.5703125" style="87" customWidth="1"/>
    <col min="5650" max="5650" width="17.85546875" style="87" customWidth="1"/>
    <col min="5651" max="5651" width="17.42578125" style="87" customWidth="1"/>
    <col min="5652" max="5654" width="3.5703125" style="87" customWidth="1"/>
    <col min="5655" max="5655" width="17.85546875" style="87" customWidth="1"/>
    <col min="5656" max="5656" width="4.7109375" style="87" customWidth="1"/>
    <col min="5657" max="5888" width="9.140625" style="87"/>
    <col min="5889" max="5889" width="4.140625" style="87" customWidth="1"/>
    <col min="5890" max="5890" width="5.140625" style="87" customWidth="1"/>
    <col min="5891" max="5891" width="7.85546875" style="87" customWidth="1"/>
    <col min="5892" max="5892" width="17.85546875" style="87" customWidth="1"/>
    <col min="5893" max="5895" width="3.5703125" style="87" customWidth="1"/>
    <col min="5896" max="5897" width="17.85546875" style="87" customWidth="1"/>
    <col min="5898" max="5900" width="3.5703125" style="87" customWidth="1"/>
    <col min="5901" max="5901" width="17.85546875" style="87" customWidth="1"/>
    <col min="5902" max="5902" width="17.42578125" style="87" customWidth="1"/>
    <col min="5903" max="5905" width="3.5703125" style="87" customWidth="1"/>
    <col min="5906" max="5906" width="17.85546875" style="87" customWidth="1"/>
    <col min="5907" max="5907" width="17.42578125" style="87" customWidth="1"/>
    <col min="5908" max="5910" width="3.5703125" style="87" customWidth="1"/>
    <col min="5911" max="5911" width="17.85546875" style="87" customWidth="1"/>
    <col min="5912" max="5912" width="4.7109375" style="87" customWidth="1"/>
    <col min="5913" max="6144" width="9.140625" style="87"/>
    <col min="6145" max="6145" width="4.140625" style="87" customWidth="1"/>
    <col min="6146" max="6146" width="5.140625" style="87" customWidth="1"/>
    <col min="6147" max="6147" width="7.85546875" style="87" customWidth="1"/>
    <col min="6148" max="6148" width="17.85546875" style="87" customWidth="1"/>
    <col min="6149" max="6151" width="3.5703125" style="87" customWidth="1"/>
    <col min="6152" max="6153" width="17.85546875" style="87" customWidth="1"/>
    <col min="6154" max="6156" width="3.5703125" style="87" customWidth="1"/>
    <col min="6157" max="6157" width="17.85546875" style="87" customWidth="1"/>
    <col min="6158" max="6158" width="17.42578125" style="87" customWidth="1"/>
    <col min="6159" max="6161" width="3.5703125" style="87" customWidth="1"/>
    <col min="6162" max="6162" width="17.85546875" style="87" customWidth="1"/>
    <col min="6163" max="6163" width="17.42578125" style="87" customWidth="1"/>
    <col min="6164" max="6166" width="3.5703125" style="87" customWidth="1"/>
    <col min="6167" max="6167" width="17.85546875" style="87" customWidth="1"/>
    <col min="6168" max="6168" width="4.7109375" style="87" customWidth="1"/>
    <col min="6169" max="6400" width="9.140625" style="87"/>
    <col min="6401" max="6401" width="4.140625" style="87" customWidth="1"/>
    <col min="6402" max="6402" width="5.140625" style="87" customWidth="1"/>
    <col min="6403" max="6403" width="7.85546875" style="87" customWidth="1"/>
    <col min="6404" max="6404" width="17.85546875" style="87" customWidth="1"/>
    <col min="6405" max="6407" width="3.5703125" style="87" customWidth="1"/>
    <col min="6408" max="6409" width="17.85546875" style="87" customWidth="1"/>
    <col min="6410" max="6412" width="3.5703125" style="87" customWidth="1"/>
    <col min="6413" max="6413" width="17.85546875" style="87" customWidth="1"/>
    <col min="6414" max="6414" width="17.42578125" style="87" customWidth="1"/>
    <col min="6415" max="6417" width="3.5703125" style="87" customWidth="1"/>
    <col min="6418" max="6418" width="17.85546875" style="87" customWidth="1"/>
    <col min="6419" max="6419" width="17.42578125" style="87" customWidth="1"/>
    <col min="6420" max="6422" width="3.5703125" style="87" customWidth="1"/>
    <col min="6423" max="6423" width="17.85546875" style="87" customWidth="1"/>
    <col min="6424" max="6424" width="4.7109375" style="87" customWidth="1"/>
    <col min="6425" max="6656" width="9.140625" style="87"/>
    <col min="6657" max="6657" width="4.140625" style="87" customWidth="1"/>
    <col min="6658" max="6658" width="5.140625" style="87" customWidth="1"/>
    <col min="6659" max="6659" width="7.85546875" style="87" customWidth="1"/>
    <col min="6660" max="6660" width="17.85546875" style="87" customWidth="1"/>
    <col min="6661" max="6663" width="3.5703125" style="87" customWidth="1"/>
    <col min="6664" max="6665" width="17.85546875" style="87" customWidth="1"/>
    <col min="6666" max="6668" width="3.5703125" style="87" customWidth="1"/>
    <col min="6669" max="6669" width="17.85546875" style="87" customWidth="1"/>
    <col min="6670" max="6670" width="17.42578125" style="87" customWidth="1"/>
    <col min="6671" max="6673" width="3.5703125" style="87" customWidth="1"/>
    <col min="6674" max="6674" width="17.85546875" style="87" customWidth="1"/>
    <col min="6675" max="6675" width="17.42578125" style="87" customWidth="1"/>
    <col min="6676" max="6678" width="3.5703125" style="87" customWidth="1"/>
    <col min="6679" max="6679" width="17.85546875" style="87" customWidth="1"/>
    <col min="6680" max="6680" width="4.7109375" style="87" customWidth="1"/>
    <col min="6681" max="6912" width="9.140625" style="87"/>
    <col min="6913" max="6913" width="4.140625" style="87" customWidth="1"/>
    <col min="6914" max="6914" width="5.140625" style="87" customWidth="1"/>
    <col min="6915" max="6915" width="7.85546875" style="87" customWidth="1"/>
    <col min="6916" max="6916" width="17.85546875" style="87" customWidth="1"/>
    <col min="6917" max="6919" width="3.5703125" style="87" customWidth="1"/>
    <col min="6920" max="6921" width="17.85546875" style="87" customWidth="1"/>
    <col min="6922" max="6924" width="3.5703125" style="87" customWidth="1"/>
    <col min="6925" max="6925" width="17.85546875" style="87" customWidth="1"/>
    <col min="6926" max="6926" width="17.42578125" style="87" customWidth="1"/>
    <col min="6927" max="6929" width="3.5703125" style="87" customWidth="1"/>
    <col min="6930" max="6930" width="17.85546875" style="87" customWidth="1"/>
    <col min="6931" max="6931" width="17.42578125" style="87" customWidth="1"/>
    <col min="6932" max="6934" width="3.5703125" style="87" customWidth="1"/>
    <col min="6935" max="6935" width="17.85546875" style="87" customWidth="1"/>
    <col min="6936" max="6936" width="4.7109375" style="87" customWidth="1"/>
    <col min="6937" max="7168" width="9.140625" style="87"/>
    <col min="7169" max="7169" width="4.140625" style="87" customWidth="1"/>
    <col min="7170" max="7170" width="5.140625" style="87" customWidth="1"/>
    <col min="7171" max="7171" width="7.85546875" style="87" customWidth="1"/>
    <col min="7172" max="7172" width="17.85546875" style="87" customWidth="1"/>
    <col min="7173" max="7175" width="3.5703125" style="87" customWidth="1"/>
    <col min="7176" max="7177" width="17.85546875" style="87" customWidth="1"/>
    <col min="7178" max="7180" width="3.5703125" style="87" customWidth="1"/>
    <col min="7181" max="7181" width="17.85546875" style="87" customWidth="1"/>
    <col min="7182" max="7182" width="17.42578125" style="87" customWidth="1"/>
    <col min="7183" max="7185" width="3.5703125" style="87" customWidth="1"/>
    <col min="7186" max="7186" width="17.85546875" style="87" customWidth="1"/>
    <col min="7187" max="7187" width="17.42578125" style="87" customWidth="1"/>
    <col min="7188" max="7190" width="3.5703125" style="87" customWidth="1"/>
    <col min="7191" max="7191" width="17.85546875" style="87" customWidth="1"/>
    <col min="7192" max="7192" width="4.7109375" style="87" customWidth="1"/>
    <col min="7193" max="7424" width="9.140625" style="87"/>
    <col min="7425" max="7425" width="4.140625" style="87" customWidth="1"/>
    <col min="7426" max="7426" width="5.140625" style="87" customWidth="1"/>
    <col min="7427" max="7427" width="7.85546875" style="87" customWidth="1"/>
    <col min="7428" max="7428" width="17.85546875" style="87" customWidth="1"/>
    <col min="7429" max="7431" width="3.5703125" style="87" customWidth="1"/>
    <col min="7432" max="7433" width="17.85546875" style="87" customWidth="1"/>
    <col min="7434" max="7436" width="3.5703125" style="87" customWidth="1"/>
    <col min="7437" max="7437" width="17.85546875" style="87" customWidth="1"/>
    <col min="7438" max="7438" width="17.42578125" style="87" customWidth="1"/>
    <col min="7439" max="7441" width="3.5703125" style="87" customWidth="1"/>
    <col min="7442" max="7442" width="17.85546875" style="87" customWidth="1"/>
    <col min="7443" max="7443" width="17.42578125" style="87" customWidth="1"/>
    <col min="7444" max="7446" width="3.5703125" style="87" customWidth="1"/>
    <col min="7447" max="7447" width="17.85546875" style="87" customWidth="1"/>
    <col min="7448" max="7448" width="4.7109375" style="87" customWidth="1"/>
    <col min="7449" max="7680" width="9.140625" style="87"/>
    <col min="7681" max="7681" width="4.140625" style="87" customWidth="1"/>
    <col min="7682" max="7682" width="5.140625" style="87" customWidth="1"/>
    <col min="7683" max="7683" width="7.85546875" style="87" customWidth="1"/>
    <col min="7684" max="7684" width="17.85546875" style="87" customWidth="1"/>
    <col min="7685" max="7687" width="3.5703125" style="87" customWidth="1"/>
    <col min="7688" max="7689" width="17.85546875" style="87" customWidth="1"/>
    <col min="7690" max="7692" width="3.5703125" style="87" customWidth="1"/>
    <col min="7693" max="7693" width="17.85546875" style="87" customWidth="1"/>
    <col min="7694" max="7694" width="17.42578125" style="87" customWidth="1"/>
    <col min="7695" max="7697" width="3.5703125" style="87" customWidth="1"/>
    <col min="7698" max="7698" width="17.85546875" style="87" customWidth="1"/>
    <col min="7699" max="7699" width="17.42578125" style="87" customWidth="1"/>
    <col min="7700" max="7702" width="3.5703125" style="87" customWidth="1"/>
    <col min="7703" max="7703" width="17.85546875" style="87" customWidth="1"/>
    <col min="7704" max="7704" width="4.7109375" style="87" customWidth="1"/>
    <col min="7705" max="7936" width="9.140625" style="87"/>
    <col min="7937" max="7937" width="4.140625" style="87" customWidth="1"/>
    <col min="7938" max="7938" width="5.140625" style="87" customWidth="1"/>
    <col min="7939" max="7939" width="7.85546875" style="87" customWidth="1"/>
    <col min="7940" max="7940" width="17.85546875" style="87" customWidth="1"/>
    <col min="7941" max="7943" width="3.5703125" style="87" customWidth="1"/>
    <col min="7944" max="7945" width="17.85546875" style="87" customWidth="1"/>
    <col min="7946" max="7948" width="3.5703125" style="87" customWidth="1"/>
    <col min="7949" max="7949" width="17.85546875" style="87" customWidth="1"/>
    <col min="7950" max="7950" width="17.42578125" style="87" customWidth="1"/>
    <col min="7951" max="7953" width="3.5703125" style="87" customWidth="1"/>
    <col min="7954" max="7954" width="17.85546875" style="87" customWidth="1"/>
    <col min="7955" max="7955" width="17.42578125" style="87" customWidth="1"/>
    <col min="7956" max="7958" width="3.5703125" style="87" customWidth="1"/>
    <col min="7959" max="7959" width="17.85546875" style="87" customWidth="1"/>
    <col min="7960" max="7960" width="4.7109375" style="87" customWidth="1"/>
    <col min="7961" max="8192" width="9.140625" style="87"/>
    <col min="8193" max="8193" width="4.140625" style="87" customWidth="1"/>
    <col min="8194" max="8194" width="5.140625" style="87" customWidth="1"/>
    <col min="8195" max="8195" width="7.85546875" style="87" customWidth="1"/>
    <col min="8196" max="8196" width="17.85546875" style="87" customWidth="1"/>
    <col min="8197" max="8199" width="3.5703125" style="87" customWidth="1"/>
    <col min="8200" max="8201" width="17.85546875" style="87" customWidth="1"/>
    <col min="8202" max="8204" width="3.5703125" style="87" customWidth="1"/>
    <col min="8205" max="8205" width="17.85546875" style="87" customWidth="1"/>
    <col min="8206" max="8206" width="17.42578125" style="87" customWidth="1"/>
    <col min="8207" max="8209" width="3.5703125" style="87" customWidth="1"/>
    <col min="8210" max="8210" width="17.85546875" style="87" customWidth="1"/>
    <col min="8211" max="8211" width="17.42578125" style="87" customWidth="1"/>
    <col min="8212" max="8214" width="3.5703125" style="87" customWidth="1"/>
    <col min="8215" max="8215" width="17.85546875" style="87" customWidth="1"/>
    <col min="8216" max="8216" width="4.7109375" style="87" customWidth="1"/>
    <col min="8217" max="8448" width="9.140625" style="87"/>
    <col min="8449" max="8449" width="4.140625" style="87" customWidth="1"/>
    <col min="8450" max="8450" width="5.140625" style="87" customWidth="1"/>
    <col min="8451" max="8451" width="7.85546875" style="87" customWidth="1"/>
    <col min="8452" max="8452" width="17.85546875" style="87" customWidth="1"/>
    <col min="8453" max="8455" width="3.5703125" style="87" customWidth="1"/>
    <col min="8456" max="8457" width="17.85546875" style="87" customWidth="1"/>
    <col min="8458" max="8460" width="3.5703125" style="87" customWidth="1"/>
    <col min="8461" max="8461" width="17.85546875" style="87" customWidth="1"/>
    <col min="8462" max="8462" width="17.42578125" style="87" customWidth="1"/>
    <col min="8463" max="8465" width="3.5703125" style="87" customWidth="1"/>
    <col min="8466" max="8466" width="17.85546875" style="87" customWidth="1"/>
    <col min="8467" max="8467" width="17.42578125" style="87" customWidth="1"/>
    <col min="8468" max="8470" width="3.5703125" style="87" customWidth="1"/>
    <col min="8471" max="8471" width="17.85546875" style="87" customWidth="1"/>
    <col min="8472" max="8472" width="4.7109375" style="87" customWidth="1"/>
    <col min="8473" max="8704" width="9.140625" style="87"/>
    <col min="8705" max="8705" width="4.140625" style="87" customWidth="1"/>
    <col min="8706" max="8706" width="5.140625" style="87" customWidth="1"/>
    <col min="8707" max="8707" width="7.85546875" style="87" customWidth="1"/>
    <col min="8708" max="8708" width="17.85546875" style="87" customWidth="1"/>
    <col min="8709" max="8711" width="3.5703125" style="87" customWidth="1"/>
    <col min="8712" max="8713" width="17.85546875" style="87" customWidth="1"/>
    <col min="8714" max="8716" width="3.5703125" style="87" customWidth="1"/>
    <col min="8717" max="8717" width="17.85546875" style="87" customWidth="1"/>
    <col min="8718" max="8718" width="17.42578125" style="87" customWidth="1"/>
    <col min="8719" max="8721" width="3.5703125" style="87" customWidth="1"/>
    <col min="8722" max="8722" width="17.85546875" style="87" customWidth="1"/>
    <col min="8723" max="8723" width="17.42578125" style="87" customWidth="1"/>
    <col min="8724" max="8726" width="3.5703125" style="87" customWidth="1"/>
    <col min="8727" max="8727" width="17.85546875" style="87" customWidth="1"/>
    <col min="8728" max="8728" width="4.7109375" style="87" customWidth="1"/>
    <col min="8729" max="8960" width="9.140625" style="87"/>
    <col min="8961" max="8961" width="4.140625" style="87" customWidth="1"/>
    <col min="8962" max="8962" width="5.140625" style="87" customWidth="1"/>
    <col min="8963" max="8963" width="7.85546875" style="87" customWidth="1"/>
    <col min="8964" max="8964" width="17.85546875" style="87" customWidth="1"/>
    <col min="8965" max="8967" width="3.5703125" style="87" customWidth="1"/>
    <col min="8968" max="8969" width="17.85546875" style="87" customWidth="1"/>
    <col min="8970" max="8972" width="3.5703125" style="87" customWidth="1"/>
    <col min="8973" max="8973" width="17.85546875" style="87" customWidth="1"/>
    <col min="8974" max="8974" width="17.42578125" style="87" customWidth="1"/>
    <col min="8975" max="8977" width="3.5703125" style="87" customWidth="1"/>
    <col min="8978" max="8978" width="17.85546875" style="87" customWidth="1"/>
    <col min="8979" max="8979" width="17.42578125" style="87" customWidth="1"/>
    <col min="8980" max="8982" width="3.5703125" style="87" customWidth="1"/>
    <col min="8983" max="8983" width="17.85546875" style="87" customWidth="1"/>
    <col min="8984" max="8984" width="4.7109375" style="87" customWidth="1"/>
    <col min="8985" max="9216" width="9.140625" style="87"/>
    <col min="9217" max="9217" width="4.140625" style="87" customWidth="1"/>
    <col min="9218" max="9218" width="5.140625" style="87" customWidth="1"/>
    <col min="9219" max="9219" width="7.85546875" style="87" customWidth="1"/>
    <col min="9220" max="9220" width="17.85546875" style="87" customWidth="1"/>
    <col min="9221" max="9223" width="3.5703125" style="87" customWidth="1"/>
    <col min="9224" max="9225" width="17.85546875" style="87" customWidth="1"/>
    <col min="9226" max="9228" width="3.5703125" style="87" customWidth="1"/>
    <col min="9229" max="9229" width="17.85546875" style="87" customWidth="1"/>
    <col min="9230" max="9230" width="17.42578125" style="87" customWidth="1"/>
    <col min="9231" max="9233" width="3.5703125" style="87" customWidth="1"/>
    <col min="9234" max="9234" width="17.85546875" style="87" customWidth="1"/>
    <col min="9235" max="9235" width="17.42578125" style="87" customWidth="1"/>
    <col min="9236" max="9238" width="3.5703125" style="87" customWidth="1"/>
    <col min="9239" max="9239" width="17.85546875" style="87" customWidth="1"/>
    <col min="9240" max="9240" width="4.7109375" style="87" customWidth="1"/>
    <col min="9241" max="9472" width="9.140625" style="87"/>
    <col min="9473" max="9473" width="4.140625" style="87" customWidth="1"/>
    <col min="9474" max="9474" width="5.140625" style="87" customWidth="1"/>
    <col min="9475" max="9475" width="7.85546875" style="87" customWidth="1"/>
    <col min="9476" max="9476" width="17.85546875" style="87" customWidth="1"/>
    <col min="9477" max="9479" width="3.5703125" style="87" customWidth="1"/>
    <col min="9480" max="9481" width="17.85546875" style="87" customWidth="1"/>
    <col min="9482" max="9484" width="3.5703125" style="87" customWidth="1"/>
    <col min="9485" max="9485" width="17.85546875" style="87" customWidth="1"/>
    <col min="9486" max="9486" width="17.42578125" style="87" customWidth="1"/>
    <col min="9487" max="9489" width="3.5703125" style="87" customWidth="1"/>
    <col min="9490" max="9490" width="17.85546875" style="87" customWidth="1"/>
    <col min="9491" max="9491" width="17.42578125" style="87" customWidth="1"/>
    <col min="9492" max="9494" width="3.5703125" style="87" customWidth="1"/>
    <col min="9495" max="9495" width="17.85546875" style="87" customWidth="1"/>
    <col min="9496" max="9496" width="4.7109375" style="87" customWidth="1"/>
    <col min="9497" max="9728" width="9.140625" style="87"/>
    <col min="9729" max="9729" width="4.140625" style="87" customWidth="1"/>
    <col min="9730" max="9730" width="5.140625" style="87" customWidth="1"/>
    <col min="9731" max="9731" width="7.85546875" style="87" customWidth="1"/>
    <col min="9732" max="9732" width="17.85546875" style="87" customWidth="1"/>
    <col min="9733" max="9735" width="3.5703125" style="87" customWidth="1"/>
    <col min="9736" max="9737" width="17.85546875" style="87" customWidth="1"/>
    <col min="9738" max="9740" width="3.5703125" style="87" customWidth="1"/>
    <col min="9741" max="9741" width="17.85546875" style="87" customWidth="1"/>
    <col min="9742" max="9742" width="17.42578125" style="87" customWidth="1"/>
    <col min="9743" max="9745" width="3.5703125" style="87" customWidth="1"/>
    <col min="9746" max="9746" width="17.85546875" style="87" customWidth="1"/>
    <col min="9747" max="9747" width="17.42578125" style="87" customWidth="1"/>
    <col min="9748" max="9750" width="3.5703125" style="87" customWidth="1"/>
    <col min="9751" max="9751" width="17.85546875" style="87" customWidth="1"/>
    <col min="9752" max="9752" width="4.7109375" style="87" customWidth="1"/>
    <col min="9753" max="9984" width="9.140625" style="87"/>
    <col min="9985" max="9985" width="4.140625" style="87" customWidth="1"/>
    <col min="9986" max="9986" width="5.140625" style="87" customWidth="1"/>
    <col min="9987" max="9987" width="7.85546875" style="87" customWidth="1"/>
    <col min="9988" max="9988" width="17.85546875" style="87" customWidth="1"/>
    <col min="9989" max="9991" width="3.5703125" style="87" customWidth="1"/>
    <col min="9992" max="9993" width="17.85546875" style="87" customWidth="1"/>
    <col min="9994" max="9996" width="3.5703125" style="87" customWidth="1"/>
    <col min="9997" max="9997" width="17.85546875" style="87" customWidth="1"/>
    <col min="9998" max="9998" width="17.42578125" style="87" customWidth="1"/>
    <col min="9999" max="10001" width="3.5703125" style="87" customWidth="1"/>
    <col min="10002" max="10002" width="17.85546875" style="87" customWidth="1"/>
    <col min="10003" max="10003" width="17.42578125" style="87" customWidth="1"/>
    <col min="10004" max="10006" width="3.5703125" style="87" customWidth="1"/>
    <col min="10007" max="10007" width="17.85546875" style="87" customWidth="1"/>
    <col min="10008" max="10008" width="4.7109375" style="87" customWidth="1"/>
    <col min="10009" max="10240" width="9.140625" style="87"/>
    <col min="10241" max="10241" width="4.140625" style="87" customWidth="1"/>
    <col min="10242" max="10242" width="5.140625" style="87" customWidth="1"/>
    <col min="10243" max="10243" width="7.85546875" style="87" customWidth="1"/>
    <col min="10244" max="10244" width="17.85546875" style="87" customWidth="1"/>
    <col min="10245" max="10247" width="3.5703125" style="87" customWidth="1"/>
    <col min="10248" max="10249" width="17.85546875" style="87" customWidth="1"/>
    <col min="10250" max="10252" width="3.5703125" style="87" customWidth="1"/>
    <col min="10253" max="10253" width="17.85546875" style="87" customWidth="1"/>
    <col min="10254" max="10254" width="17.42578125" style="87" customWidth="1"/>
    <col min="10255" max="10257" width="3.5703125" style="87" customWidth="1"/>
    <col min="10258" max="10258" width="17.85546875" style="87" customWidth="1"/>
    <col min="10259" max="10259" width="17.42578125" style="87" customWidth="1"/>
    <col min="10260" max="10262" width="3.5703125" style="87" customWidth="1"/>
    <col min="10263" max="10263" width="17.85546875" style="87" customWidth="1"/>
    <col min="10264" max="10264" width="4.7109375" style="87" customWidth="1"/>
    <col min="10265" max="10496" width="9.140625" style="87"/>
    <col min="10497" max="10497" width="4.140625" style="87" customWidth="1"/>
    <col min="10498" max="10498" width="5.140625" style="87" customWidth="1"/>
    <col min="10499" max="10499" width="7.85546875" style="87" customWidth="1"/>
    <col min="10500" max="10500" width="17.85546875" style="87" customWidth="1"/>
    <col min="10501" max="10503" width="3.5703125" style="87" customWidth="1"/>
    <col min="10504" max="10505" width="17.85546875" style="87" customWidth="1"/>
    <col min="10506" max="10508" width="3.5703125" style="87" customWidth="1"/>
    <col min="10509" max="10509" width="17.85546875" style="87" customWidth="1"/>
    <col min="10510" max="10510" width="17.42578125" style="87" customWidth="1"/>
    <col min="10511" max="10513" width="3.5703125" style="87" customWidth="1"/>
    <col min="10514" max="10514" width="17.85546875" style="87" customWidth="1"/>
    <col min="10515" max="10515" width="17.42578125" style="87" customWidth="1"/>
    <col min="10516" max="10518" width="3.5703125" style="87" customWidth="1"/>
    <col min="10519" max="10519" width="17.85546875" style="87" customWidth="1"/>
    <col min="10520" max="10520" width="4.7109375" style="87" customWidth="1"/>
    <col min="10521" max="10752" width="9.140625" style="87"/>
    <col min="10753" max="10753" width="4.140625" style="87" customWidth="1"/>
    <col min="10754" max="10754" width="5.140625" style="87" customWidth="1"/>
    <col min="10755" max="10755" width="7.85546875" style="87" customWidth="1"/>
    <col min="10756" max="10756" width="17.85546875" style="87" customWidth="1"/>
    <col min="10757" max="10759" width="3.5703125" style="87" customWidth="1"/>
    <col min="10760" max="10761" width="17.85546875" style="87" customWidth="1"/>
    <col min="10762" max="10764" width="3.5703125" style="87" customWidth="1"/>
    <col min="10765" max="10765" width="17.85546875" style="87" customWidth="1"/>
    <col min="10766" max="10766" width="17.42578125" style="87" customWidth="1"/>
    <col min="10767" max="10769" width="3.5703125" style="87" customWidth="1"/>
    <col min="10770" max="10770" width="17.85546875" style="87" customWidth="1"/>
    <col min="10771" max="10771" width="17.42578125" style="87" customWidth="1"/>
    <col min="10772" max="10774" width="3.5703125" style="87" customWidth="1"/>
    <col min="10775" max="10775" width="17.85546875" style="87" customWidth="1"/>
    <col min="10776" max="10776" width="4.7109375" style="87" customWidth="1"/>
    <col min="10777" max="11008" width="9.140625" style="87"/>
    <col min="11009" max="11009" width="4.140625" style="87" customWidth="1"/>
    <col min="11010" max="11010" width="5.140625" style="87" customWidth="1"/>
    <col min="11011" max="11011" width="7.85546875" style="87" customWidth="1"/>
    <col min="11012" max="11012" width="17.85546875" style="87" customWidth="1"/>
    <col min="11013" max="11015" width="3.5703125" style="87" customWidth="1"/>
    <col min="11016" max="11017" width="17.85546875" style="87" customWidth="1"/>
    <col min="11018" max="11020" width="3.5703125" style="87" customWidth="1"/>
    <col min="11021" max="11021" width="17.85546875" style="87" customWidth="1"/>
    <col min="11022" max="11022" width="17.42578125" style="87" customWidth="1"/>
    <col min="11023" max="11025" width="3.5703125" style="87" customWidth="1"/>
    <col min="11026" max="11026" width="17.85546875" style="87" customWidth="1"/>
    <col min="11027" max="11027" width="17.42578125" style="87" customWidth="1"/>
    <col min="11028" max="11030" width="3.5703125" style="87" customWidth="1"/>
    <col min="11031" max="11031" width="17.85546875" style="87" customWidth="1"/>
    <col min="11032" max="11032" width="4.7109375" style="87" customWidth="1"/>
    <col min="11033" max="11264" width="9.140625" style="87"/>
    <col min="11265" max="11265" width="4.140625" style="87" customWidth="1"/>
    <col min="11266" max="11266" width="5.140625" style="87" customWidth="1"/>
    <col min="11267" max="11267" width="7.85546875" style="87" customWidth="1"/>
    <col min="11268" max="11268" width="17.85546875" style="87" customWidth="1"/>
    <col min="11269" max="11271" width="3.5703125" style="87" customWidth="1"/>
    <col min="11272" max="11273" width="17.85546875" style="87" customWidth="1"/>
    <col min="11274" max="11276" width="3.5703125" style="87" customWidth="1"/>
    <col min="11277" max="11277" width="17.85546875" style="87" customWidth="1"/>
    <col min="11278" max="11278" width="17.42578125" style="87" customWidth="1"/>
    <col min="11279" max="11281" width="3.5703125" style="87" customWidth="1"/>
    <col min="11282" max="11282" width="17.85546875" style="87" customWidth="1"/>
    <col min="11283" max="11283" width="17.42578125" style="87" customWidth="1"/>
    <col min="11284" max="11286" width="3.5703125" style="87" customWidth="1"/>
    <col min="11287" max="11287" width="17.85546875" style="87" customWidth="1"/>
    <col min="11288" max="11288" width="4.7109375" style="87" customWidth="1"/>
    <col min="11289" max="11520" width="9.140625" style="87"/>
    <col min="11521" max="11521" width="4.140625" style="87" customWidth="1"/>
    <col min="11522" max="11522" width="5.140625" style="87" customWidth="1"/>
    <col min="11523" max="11523" width="7.85546875" style="87" customWidth="1"/>
    <col min="11524" max="11524" width="17.85546875" style="87" customWidth="1"/>
    <col min="11525" max="11527" width="3.5703125" style="87" customWidth="1"/>
    <col min="11528" max="11529" width="17.85546875" style="87" customWidth="1"/>
    <col min="11530" max="11532" width="3.5703125" style="87" customWidth="1"/>
    <col min="11533" max="11533" width="17.85546875" style="87" customWidth="1"/>
    <col min="11534" max="11534" width="17.42578125" style="87" customWidth="1"/>
    <col min="11535" max="11537" width="3.5703125" style="87" customWidth="1"/>
    <col min="11538" max="11538" width="17.85546875" style="87" customWidth="1"/>
    <col min="11539" max="11539" width="17.42578125" style="87" customWidth="1"/>
    <col min="11540" max="11542" width="3.5703125" style="87" customWidth="1"/>
    <col min="11543" max="11543" width="17.85546875" style="87" customWidth="1"/>
    <col min="11544" max="11544" width="4.7109375" style="87" customWidth="1"/>
    <col min="11545" max="11776" width="9.140625" style="87"/>
    <col min="11777" max="11777" width="4.140625" style="87" customWidth="1"/>
    <col min="11778" max="11778" width="5.140625" style="87" customWidth="1"/>
    <col min="11779" max="11779" width="7.85546875" style="87" customWidth="1"/>
    <col min="11780" max="11780" width="17.85546875" style="87" customWidth="1"/>
    <col min="11781" max="11783" width="3.5703125" style="87" customWidth="1"/>
    <col min="11784" max="11785" width="17.85546875" style="87" customWidth="1"/>
    <col min="11786" max="11788" width="3.5703125" style="87" customWidth="1"/>
    <col min="11789" max="11789" width="17.85546875" style="87" customWidth="1"/>
    <col min="11790" max="11790" width="17.42578125" style="87" customWidth="1"/>
    <col min="11791" max="11793" width="3.5703125" style="87" customWidth="1"/>
    <col min="11794" max="11794" width="17.85546875" style="87" customWidth="1"/>
    <col min="11795" max="11795" width="17.42578125" style="87" customWidth="1"/>
    <col min="11796" max="11798" width="3.5703125" style="87" customWidth="1"/>
    <col min="11799" max="11799" width="17.85546875" style="87" customWidth="1"/>
    <col min="11800" max="11800" width="4.7109375" style="87" customWidth="1"/>
    <col min="11801" max="12032" width="9.140625" style="87"/>
    <col min="12033" max="12033" width="4.140625" style="87" customWidth="1"/>
    <col min="12034" max="12034" width="5.140625" style="87" customWidth="1"/>
    <col min="12035" max="12035" width="7.85546875" style="87" customWidth="1"/>
    <col min="12036" max="12036" width="17.85546875" style="87" customWidth="1"/>
    <col min="12037" max="12039" width="3.5703125" style="87" customWidth="1"/>
    <col min="12040" max="12041" width="17.85546875" style="87" customWidth="1"/>
    <col min="12042" max="12044" width="3.5703125" style="87" customWidth="1"/>
    <col min="12045" max="12045" width="17.85546875" style="87" customWidth="1"/>
    <col min="12046" max="12046" width="17.42578125" style="87" customWidth="1"/>
    <col min="12047" max="12049" width="3.5703125" style="87" customWidth="1"/>
    <col min="12050" max="12050" width="17.85546875" style="87" customWidth="1"/>
    <col min="12051" max="12051" width="17.42578125" style="87" customWidth="1"/>
    <col min="12052" max="12054" width="3.5703125" style="87" customWidth="1"/>
    <col min="12055" max="12055" width="17.85546875" style="87" customWidth="1"/>
    <col min="12056" max="12056" width="4.7109375" style="87" customWidth="1"/>
    <col min="12057" max="12288" width="9.140625" style="87"/>
    <col min="12289" max="12289" width="4.140625" style="87" customWidth="1"/>
    <col min="12290" max="12290" width="5.140625" style="87" customWidth="1"/>
    <col min="12291" max="12291" width="7.85546875" style="87" customWidth="1"/>
    <col min="12292" max="12292" width="17.85546875" style="87" customWidth="1"/>
    <col min="12293" max="12295" width="3.5703125" style="87" customWidth="1"/>
    <col min="12296" max="12297" width="17.85546875" style="87" customWidth="1"/>
    <col min="12298" max="12300" width="3.5703125" style="87" customWidth="1"/>
    <col min="12301" max="12301" width="17.85546875" style="87" customWidth="1"/>
    <col min="12302" max="12302" width="17.42578125" style="87" customWidth="1"/>
    <col min="12303" max="12305" width="3.5703125" style="87" customWidth="1"/>
    <col min="12306" max="12306" width="17.85546875" style="87" customWidth="1"/>
    <col min="12307" max="12307" width="17.42578125" style="87" customWidth="1"/>
    <col min="12308" max="12310" width="3.5703125" style="87" customWidth="1"/>
    <col min="12311" max="12311" width="17.85546875" style="87" customWidth="1"/>
    <col min="12312" max="12312" width="4.7109375" style="87" customWidth="1"/>
    <col min="12313" max="12544" width="9.140625" style="87"/>
    <col min="12545" max="12545" width="4.140625" style="87" customWidth="1"/>
    <col min="12546" max="12546" width="5.140625" style="87" customWidth="1"/>
    <col min="12547" max="12547" width="7.85546875" style="87" customWidth="1"/>
    <col min="12548" max="12548" width="17.85546875" style="87" customWidth="1"/>
    <col min="12549" max="12551" width="3.5703125" style="87" customWidth="1"/>
    <col min="12552" max="12553" width="17.85546875" style="87" customWidth="1"/>
    <col min="12554" max="12556" width="3.5703125" style="87" customWidth="1"/>
    <col min="12557" max="12557" width="17.85546875" style="87" customWidth="1"/>
    <col min="12558" max="12558" width="17.42578125" style="87" customWidth="1"/>
    <col min="12559" max="12561" width="3.5703125" style="87" customWidth="1"/>
    <col min="12562" max="12562" width="17.85546875" style="87" customWidth="1"/>
    <col min="12563" max="12563" width="17.42578125" style="87" customWidth="1"/>
    <col min="12564" max="12566" width="3.5703125" style="87" customWidth="1"/>
    <col min="12567" max="12567" width="17.85546875" style="87" customWidth="1"/>
    <col min="12568" max="12568" width="4.7109375" style="87" customWidth="1"/>
    <col min="12569" max="12800" width="9.140625" style="87"/>
    <col min="12801" max="12801" width="4.140625" style="87" customWidth="1"/>
    <col min="12802" max="12802" width="5.140625" style="87" customWidth="1"/>
    <col min="12803" max="12803" width="7.85546875" style="87" customWidth="1"/>
    <col min="12804" max="12804" width="17.85546875" style="87" customWidth="1"/>
    <col min="12805" max="12807" width="3.5703125" style="87" customWidth="1"/>
    <col min="12808" max="12809" width="17.85546875" style="87" customWidth="1"/>
    <col min="12810" max="12812" width="3.5703125" style="87" customWidth="1"/>
    <col min="12813" max="12813" width="17.85546875" style="87" customWidth="1"/>
    <col min="12814" max="12814" width="17.42578125" style="87" customWidth="1"/>
    <col min="12815" max="12817" width="3.5703125" style="87" customWidth="1"/>
    <col min="12818" max="12818" width="17.85546875" style="87" customWidth="1"/>
    <col min="12819" max="12819" width="17.42578125" style="87" customWidth="1"/>
    <col min="12820" max="12822" width="3.5703125" style="87" customWidth="1"/>
    <col min="12823" max="12823" width="17.85546875" style="87" customWidth="1"/>
    <col min="12824" max="12824" width="4.7109375" style="87" customWidth="1"/>
    <col min="12825" max="13056" width="9.140625" style="87"/>
    <col min="13057" max="13057" width="4.140625" style="87" customWidth="1"/>
    <col min="13058" max="13058" width="5.140625" style="87" customWidth="1"/>
    <col min="13059" max="13059" width="7.85546875" style="87" customWidth="1"/>
    <col min="13060" max="13060" width="17.85546875" style="87" customWidth="1"/>
    <col min="13061" max="13063" width="3.5703125" style="87" customWidth="1"/>
    <col min="13064" max="13065" width="17.85546875" style="87" customWidth="1"/>
    <col min="13066" max="13068" width="3.5703125" style="87" customWidth="1"/>
    <col min="13069" max="13069" width="17.85546875" style="87" customWidth="1"/>
    <col min="13070" max="13070" width="17.42578125" style="87" customWidth="1"/>
    <col min="13071" max="13073" width="3.5703125" style="87" customWidth="1"/>
    <col min="13074" max="13074" width="17.85546875" style="87" customWidth="1"/>
    <col min="13075" max="13075" width="17.42578125" style="87" customWidth="1"/>
    <col min="13076" max="13078" width="3.5703125" style="87" customWidth="1"/>
    <col min="13079" max="13079" width="17.85546875" style="87" customWidth="1"/>
    <col min="13080" max="13080" width="4.7109375" style="87" customWidth="1"/>
    <col min="13081" max="13312" width="9.140625" style="87"/>
    <col min="13313" max="13313" width="4.140625" style="87" customWidth="1"/>
    <col min="13314" max="13314" width="5.140625" style="87" customWidth="1"/>
    <col min="13315" max="13315" width="7.85546875" style="87" customWidth="1"/>
    <col min="13316" max="13316" width="17.85546875" style="87" customWidth="1"/>
    <col min="13317" max="13319" width="3.5703125" style="87" customWidth="1"/>
    <col min="13320" max="13321" width="17.85546875" style="87" customWidth="1"/>
    <col min="13322" max="13324" width="3.5703125" style="87" customWidth="1"/>
    <col min="13325" max="13325" width="17.85546875" style="87" customWidth="1"/>
    <col min="13326" max="13326" width="17.42578125" style="87" customWidth="1"/>
    <col min="13327" max="13329" width="3.5703125" style="87" customWidth="1"/>
    <col min="13330" max="13330" width="17.85546875" style="87" customWidth="1"/>
    <col min="13331" max="13331" width="17.42578125" style="87" customWidth="1"/>
    <col min="13332" max="13334" width="3.5703125" style="87" customWidth="1"/>
    <col min="13335" max="13335" width="17.85546875" style="87" customWidth="1"/>
    <col min="13336" max="13336" width="4.7109375" style="87" customWidth="1"/>
    <col min="13337" max="13568" width="9.140625" style="87"/>
    <col min="13569" max="13569" width="4.140625" style="87" customWidth="1"/>
    <col min="13570" max="13570" width="5.140625" style="87" customWidth="1"/>
    <col min="13571" max="13571" width="7.85546875" style="87" customWidth="1"/>
    <col min="13572" max="13572" width="17.85546875" style="87" customWidth="1"/>
    <col min="13573" max="13575" width="3.5703125" style="87" customWidth="1"/>
    <col min="13576" max="13577" width="17.85546875" style="87" customWidth="1"/>
    <col min="13578" max="13580" width="3.5703125" style="87" customWidth="1"/>
    <col min="13581" max="13581" width="17.85546875" style="87" customWidth="1"/>
    <col min="13582" max="13582" width="17.42578125" style="87" customWidth="1"/>
    <col min="13583" max="13585" width="3.5703125" style="87" customWidth="1"/>
    <col min="13586" max="13586" width="17.85546875" style="87" customWidth="1"/>
    <col min="13587" max="13587" width="17.42578125" style="87" customWidth="1"/>
    <col min="13588" max="13590" width="3.5703125" style="87" customWidth="1"/>
    <col min="13591" max="13591" width="17.85546875" style="87" customWidth="1"/>
    <col min="13592" max="13592" width="4.7109375" style="87" customWidth="1"/>
    <col min="13593" max="13824" width="9.140625" style="87"/>
    <col min="13825" max="13825" width="4.140625" style="87" customWidth="1"/>
    <col min="13826" max="13826" width="5.140625" style="87" customWidth="1"/>
    <col min="13827" max="13827" width="7.85546875" style="87" customWidth="1"/>
    <col min="13828" max="13828" width="17.85546875" style="87" customWidth="1"/>
    <col min="13829" max="13831" width="3.5703125" style="87" customWidth="1"/>
    <col min="13832" max="13833" width="17.85546875" style="87" customWidth="1"/>
    <col min="13834" max="13836" width="3.5703125" style="87" customWidth="1"/>
    <col min="13837" max="13837" width="17.85546875" style="87" customWidth="1"/>
    <col min="13838" max="13838" width="17.42578125" style="87" customWidth="1"/>
    <col min="13839" max="13841" width="3.5703125" style="87" customWidth="1"/>
    <col min="13842" max="13842" width="17.85546875" style="87" customWidth="1"/>
    <col min="13843" max="13843" width="17.42578125" style="87" customWidth="1"/>
    <col min="13844" max="13846" width="3.5703125" style="87" customWidth="1"/>
    <col min="13847" max="13847" width="17.85546875" style="87" customWidth="1"/>
    <col min="13848" max="13848" width="4.7109375" style="87" customWidth="1"/>
    <col min="13849" max="14080" width="9.140625" style="87"/>
    <col min="14081" max="14081" width="4.140625" style="87" customWidth="1"/>
    <col min="14082" max="14082" width="5.140625" style="87" customWidth="1"/>
    <col min="14083" max="14083" width="7.85546875" style="87" customWidth="1"/>
    <col min="14084" max="14084" width="17.85546875" style="87" customWidth="1"/>
    <col min="14085" max="14087" width="3.5703125" style="87" customWidth="1"/>
    <col min="14088" max="14089" width="17.85546875" style="87" customWidth="1"/>
    <col min="14090" max="14092" width="3.5703125" style="87" customWidth="1"/>
    <col min="14093" max="14093" width="17.85546875" style="87" customWidth="1"/>
    <col min="14094" max="14094" width="17.42578125" style="87" customWidth="1"/>
    <col min="14095" max="14097" width="3.5703125" style="87" customWidth="1"/>
    <col min="14098" max="14098" width="17.85546875" style="87" customWidth="1"/>
    <col min="14099" max="14099" width="17.42578125" style="87" customWidth="1"/>
    <col min="14100" max="14102" width="3.5703125" style="87" customWidth="1"/>
    <col min="14103" max="14103" width="17.85546875" style="87" customWidth="1"/>
    <col min="14104" max="14104" width="4.7109375" style="87" customWidth="1"/>
    <col min="14105" max="14336" width="9.140625" style="87"/>
    <col min="14337" max="14337" width="4.140625" style="87" customWidth="1"/>
    <col min="14338" max="14338" width="5.140625" style="87" customWidth="1"/>
    <col min="14339" max="14339" width="7.85546875" style="87" customWidth="1"/>
    <col min="14340" max="14340" width="17.85546875" style="87" customWidth="1"/>
    <col min="14341" max="14343" width="3.5703125" style="87" customWidth="1"/>
    <col min="14344" max="14345" width="17.85546875" style="87" customWidth="1"/>
    <col min="14346" max="14348" width="3.5703125" style="87" customWidth="1"/>
    <col min="14349" max="14349" width="17.85546875" style="87" customWidth="1"/>
    <col min="14350" max="14350" width="17.42578125" style="87" customWidth="1"/>
    <col min="14351" max="14353" width="3.5703125" style="87" customWidth="1"/>
    <col min="14354" max="14354" width="17.85546875" style="87" customWidth="1"/>
    <col min="14355" max="14355" width="17.42578125" style="87" customWidth="1"/>
    <col min="14356" max="14358" width="3.5703125" style="87" customWidth="1"/>
    <col min="14359" max="14359" width="17.85546875" style="87" customWidth="1"/>
    <col min="14360" max="14360" width="4.7109375" style="87" customWidth="1"/>
    <col min="14361" max="14592" width="9.140625" style="87"/>
    <col min="14593" max="14593" width="4.140625" style="87" customWidth="1"/>
    <col min="14594" max="14594" width="5.140625" style="87" customWidth="1"/>
    <col min="14595" max="14595" width="7.85546875" style="87" customWidth="1"/>
    <col min="14596" max="14596" width="17.85546875" style="87" customWidth="1"/>
    <col min="14597" max="14599" width="3.5703125" style="87" customWidth="1"/>
    <col min="14600" max="14601" width="17.85546875" style="87" customWidth="1"/>
    <col min="14602" max="14604" width="3.5703125" style="87" customWidth="1"/>
    <col min="14605" max="14605" width="17.85546875" style="87" customWidth="1"/>
    <col min="14606" max="14606" width="17.42578125" style="87" customWidth="1"/>
    <col min="14607" max="14609" width="3.5703125" style="87" customWidth="1"/>
    <col min="14610" max="14610" width="17.85546875" style="87" customWidth="1"/>
    <col min="14611" max="14611" width="17.42578125" style="87" customWidth="1"/>
    <col min="14612" max="14614" width="3.5703125" style="87" customWidth="1"/>
    <col min="14615" max="14615" width="17.85546875" style="87" customWidth="1"/>
    <col min="14616" max="14616" width="4.7109375" style="87" customWidth="1"/>
    <col min="14617" max="14848" width="9.140625" style="87"/>
    <col min="14849" max="14849" width="4.140625" style="87" customWidth="1"/>
    <col min="14850" max="14850" width="5.140625" style="87" customWidth="1"/>
    <col min="14851" max="14851" width="7.85546875" style="87" customWidth="1"/>
    <col min="14852" max="14852" width="17.85546875" style="87" customWidth="1"/>
    <col min="14853" max="14855" width="3.5703125" style="87" customWidth="1"/>
    <col min="14856" max="14857" width="17.85546875" style="87" customWidth="1"/>
    <col min="14858" max="14860" width="3.5703125" style="87" customWidth="1"/>
    <col min="14861" max="14861" width="17.85546875" style="87" customWidth="1"/>
    <col min="14862" max="14862" width="17.42578125" style="87" customWidth="1"/>
    <col min="14863" max="14865" width="3.5703125" style="87" customWidth="1"/>
    <col min="14866" max="14866" width="17.85546875" style="87" customWidth="1"/>
    <col min="14867" max="14867" width="17.42578125" style="87" customWidth="1"/>
    <col min="14868" max="14870" width="3.5703125" style="87" customWidth="1"/>
    <col min="14871" max="14871" width="17.85546875" style="87" customWidth="1"/>
    <col min="14872" max="14872" width="4.7109375" style="87" customWidth="1"/>
    <col min="14873" max="15104" width="9.140625" style="87"/>
    <col min="15105" max="15105" width="4.140625" style="87" customWidth="1"/>
    <col min="15106" max="15106" width="5.140625" style="87" customWidth="1"/>
    <col min="15107" max="15107" width="7.85546875" style="87" customWidth="1"/>
    <col min="15108" max="15108" width="17.85546875" style="87" customWidth="1"/>
    <col min="15109" max="15111" width="3.5703125" style="87" customWidth="1"/>
    <col min="15112" max="15113" width="17.85546875" style="87" customWidth="1"/>
    <col min="15114" max="15116" width="3.5703125" style="87" customWidth="1"/>
    <col min="15117" max="15117" width="17.85546875" style="87" customWidth="1"/>
    <col min="15118" max="15118" width="17.42578125" style="87" customWidth="1"/>
    <col min="15119" max="15121" width="3.5703125" style="87" customWidth="1"/>
    <col min="15122" max="15122" width="17.85546875" style="87" customWidth="1"/>
    <col min="15123" max="15123" width="17.42578125" style="87" customWidth="1"/>
    <col min="15124" max="15126" width="3.5703125" style="87" customWidth="1"/>
    <col min="15127" max="15127" width="17.85546875" style="87" customWidth="1"/>
    <col min="15128" max="15128" width="4.7109375" style="87" customWidth="1"/>
    <col min="15129" max="15360" width="9.140625" style="87"/>
    <col min="15361" max="15361" width="4.140625" style="87" customWidth="1"/>
    <col min="15362" max="15362" width="5.140625" style="87" customWidth="1"/>
    <col min="15363" max="15363" width="7.85546875" style="87" customWidth="1"/>
    <col min="15364" max="15364" width="17.85546875" style="87" customWidth="1"/>
    <col min="15365" max="15367" width="3.5703125" style="87" customWidth="1"/>
    <col min="15368" max="15369" width="17.85546875" style="87" customWidth="1"/>
    <col min="15370" max="15372" width="3.5703125" style="87" customWidth="1"/>
    <col min="15373" max="15373" width="17.85546875" style="87" customWidth="1"/>
    <col min="15374" max="15374" width="17.42578125" style="87" customWidth="1"/>
    <col min="15375" max="15377" width="3.5703125" style="87" customWidth="1"/>
    <col min="15378" max="15378" width="17.85546875" style="87" customWidth="1"/>
    <col min="15379" max="15379" width="17.42578125" style="87" customWidth="1"/>
    <col min="15380" max="15382" width="3.5703125" style="87" customWidth="1"/>
    <col min="15383" max="15383" width="17.85546875" style="87" customWidth="1"/>
    <col min="15384" max="15384" width="4.7109375" style="87" customWidth="1"/>
    <col min="15385" max="15616" width="9.140625" style="87"/>
    <col min="15617" max="15617" width="4.140625" style="87" customWidth="1"/>
    <col min="15618" max="15618" width="5.140625" style="87" customWidth="1"/>
    <col min="15619" max="15619" width="7.85546875" style="87" customWidth="1"/>
    <col min="15620" max="15620" width="17.85546875" style="87" customWidth="1"/>
    <col min="15621" max="15623" width="3.5703125" style="87" customWidth="1"/>
    <col min="15624" max="15625" width="17.85546875" style="87" customWidth="1"/>
    <col min="15626" max="15628" width="3.5703125" style="87" customWidth="1"/>
    <col min="15629" max="15629" width="17.85546875" style="87" customWidth="1"/>
    <col min="15630" max="15630" width="17.42578125" style="87" customWidth="1"/>
    <col min="15631" max="15633" width="3.5703125" style="87" customWidth="1"/>
    <col min="15634" max="15634" width="17.85546875" style="87" customWidth="1"/>
    <col min="15635" max="15635" width="17.42578125" style="87" customWidth="1"/>
    <col min="15636" max="15638" width="3.5703125" style="87" customWidth="1"/>
    <col min="15639" max="15639" width="17.85546875" style="87" customWidth="1"/>
    <col min="15640" max="15640" width="4.7109375" style="87" customWidth="1"/>
    <col min="15641" max="15872" width="9.140625" style="87"/>
    <col min="15873" max="15873" width="4.140625" style="87" customWidth="1"/>
    <col min="15874" max="15874" width="5.140625" style="87" customWidth="1"/>
    <col min="15875" max="15875" width="7.85546875" style="87" customWidth="1"/>
    <col min="15876" max="15876" width="17.85546875" style="87" customWidth="1"/>
    <col min="15877" max="15879" width="3.5703125" style="87" customWidth="1"/>
    <col min="15880" max="15881" width="17.85546875" style="87" customWidth="1"/>
    <col min="15882" max="15884" width="3.5703125" style="87" customWidth="1"/>
    <col min="15885" max="15885" width="17.85546875" style="87" customWidth="1"/>
    <col min="15886" max="15886" width="17.42578125" style="87" customWidth="1"/>
    <col min="15887" max="15889" width="3.5703125" style="87" customWidth="1"/>
    <col min="15890" max="15890" width="17.85546875" style="87" customWidth="1"/>
    <col min="15891" max="15891" width="17.42578125" style="87" customWidth="1"/>
    <col min="15892" max="15894" width="3.5703125" style="87" customWidth="1"/>
    <col min="15895" max="15895" width="17.85546875" style="87" customWidth="1"/>
    <col min="15896" max="15896" width="4.7109375" style="87" customWidth="1"/>
    <col min="15897" max="16128" width="9.140625" style="87"/>
    <col min="16129" max="16129" width="4.140625" style="87" customWidth="1"/>
    <col min="16130" max="16130" width="5.140625" style="87" customWidth="1"/>
    <col min="16131" max="16131" width="7.85546875" style="87" customWidth="1"/>
    <col min="16132" max="16132" width="17.85546875" style="87" customWidth="1"/>
    <col min="16133" max="16135" width="3.5703125" style="87" customWidth="1"/>
    <col min="16136" max="16137" width="17.85546875" style="87" customWidth="1"/>
    <col min="16138" max="16140" width="3.5703125" style="87" customWidth="1"/>
    <col min="16141" max="16141" width="17.85546875" style="87" customWidth="1"/>
    <col min="16142" max="16142" width="17.42578125" style="87" customWidth="1"/>
    <col min="16143" max="16145" width="3.5703125" style="87" customWidth="1"/>
    <col min="16146" max="16146" width="17.85546875" style="87" customWidth="1"/>
    <col min="16147" max="16147" width="17.42578125" style="87" customWidth="1"/>
    <col min="16148" max="16150" width="3.5703125" style="87" customWidth="1"/>
    <col min="16151" max="16151" width="17.85546875" style="87" customWidth="1"/>
    <col min="16152" max="16152" width="4.7109375" style="87" customWidth="1"/>
    <col min="16153" max="16384" width="9.140625" style="87"/>
  </cols>
  <sheetData>
    <row r="1" spans="1:24" ht="14.25" thickBot="1">
      <c r="A1" s="85"/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>
      <c r="A2" s="85"/>
      <c r="B2" s="88"/>
      <c r="C2" s="89"/>
      <c r="D2" s="90" t="str">
        <f>'5部'!A1</f>
        <v>2014年度春季リーグ戦【5部】Aブロック</v>
      </c>
      <c r="E2" s="91"/>
      <c r="F2" s="91"/>
      <c r="G2" s="91"/>
      <c r="H2" s="91"/>
      <c r="I2" s="91"/>
      <c r="J2" s="91"/>
      <c r="K2" s="91"/>
      <c r="L2" s="91"/>
      <c r="M2" s="92"/>
      <c r="N2" s="93" t="str">
        <f>'5部'!K1</f>
        <v>2014年度春季リーグ戦【5部】Bブロック</v>
      </c>
      <c r="O2" s="94"/>
      <c r="P2" s="94"/>
      <c r="Q2" s="94"/>
      <c r="R2" s="94"/>
      <c r="S2" s="94"/>
      <c r="T2" s="94"/>
      <c r="U2" s="94"/>
      <c r="V2" s="94"/>
      <c r="W2" s="95"/>
      <c r="X2" s="96"/>
    </row>
    <row r="3" spans="1:24" ht="14.25" thickBot="1">
      <c r="A3" s="85"/>
      <c r="B3" s="97" t="s">
        <v>48</v>
      </c>
      <c r="C3" s="98"/>
      <c r="D3" s="99" t="s">
        <v>49</v>
      </c>
      <c r="E3" s="100"/>
      <c r="F3" s="100"/>
      <c r="G3" s="100"/>
      <c r="H3" s="100"/>
      <c r="I3" s="100" t="s">
        <v>50</v>
      </c>
      <c r="J3" s="100"/>
      <c r="K3" s="100"/>
      <c r="L3" s="100"/>
      <c r="M3" s="101"/>
      <c r="N3" s="99" t="s">
        <v>51</v>
      </c>
      <c r="O3" s="100"/>
      <c r="P3" s="100"/>
      <c r="Q3" s="100"/>
      <c r="R3" s="100"/>
      <c r="S3" s="100" t="s">
        <v>52</v>
      </c>
      <c r="T3" s="100"/>
      <c r="U3" s="100"/>
      <c r="V3" s="100"/>
      <c r="W3" s="101"/>
      <c r="X3" s="85"/>
    </row>
    <row r="4" spans="1:24">
      <c r="A4" s="85"/>
      <c r="B4" s="102" t="s">
        <v>53</v>
      </c>
      <c r="C4" s="103"/>
      <c r="D4" s="104" t="str">
        <f>'5部'!C1</f>
        <v>オールドラック</v>
      </c>
      <c r="E4" s="105">
        <f>IF(D26&lt;4,0,1)</f>
        <v>1</v>
      </c>
      <c r="F4" s="106"/>
      <c r="G4" s="107">
        <f>IF(H26&lt;4,0,1)</f>
        <v>0</v>
      </c>
      <c r="H4" s="108" t="str">
        <f>'5部'!E1</f>
        <v>BCウェスト</v>
      </c>
      <c r="I4" s="104" t="str">
        <f>'5部'!D1</f>
        <v>三春台ＢＣ</v>
      </c>
      <c r="J4" s="106">
        <f>IF(I26&lt;4,0,1)</f>
        <v>0</v>
      </c>
      <c r="K4" s="106"/>
      <c r="L4" s="107">
        <f>IF(M26&lt;4,0,1)</f>
        <v>1</v>
      </c>
      <c r="M4" s="109" t="str">
        <f>'5部'!F1</f>
        <v>WOW</v>
      </c>
      <c r="N4" s="104" t="str">
        <f>'5部'!M1</f>
        <v>ホット
ショット</v>
      </c>
      <c r="O4" s="105">
        <f>IF(N26&lt;4,0,1)</f>
        <v>1</v>
      </c>
      <c r="P4" s="106"/>
      <c r="Q4" s="107">
        <f>IF(R26&lt;4,0,1)</f>
        <v>0</v>
      </c>
      <c r="R4" s="110" t="str">
        <f>'5部'!O1</f>
        <v>若草クラブ</v>
      </c>
      <c r="S4" s="104" t="str">
        <f>'5部'!N1</f>
        <v>ボンボ
ヌール</v>
      </c>
      <c r="T4" s="105">
        <f>IF(S26&lt;4,0,1)</f>
        <v>1</v>
      </c>
      <c r="U4" s="106"/>
      <c r="V4" s="107">
        <f>IF(W26&lt;4,0,1)</f>
        <v>0</v>
      </c>
      <c r="W4" s="111" t="str">
        <f>'5部'!P1</f>
        <v>ＮＥＸＴ</v>
      </c>
      <c r="X4" s="85"/>
    </row>
    <row r="5" spans="1:24">
      <c r="A5" s="85"/>
      <c r="B5" s="112"/>
      <c r="C5" s="113"/>
      <c r="D5" s="114">
        <f>IF(E5&gt;G5,1,0)+IF(E6&gt;G6,1,0)+IF(E7&gt;G7,1,0)</f>
        <v>2</v>
      </c>
      <c r="E5" s="115">
        <v>21</v>
      </c>
      <c r="F5" s="116" t="s">
        <v>54</v>
      </c>
      <c r="G5" s="117">
        <v>18</v>
      </c>
      <c r="H5" s="118">
        <f>IF(E5&lt;G5,1,0)+IF(E6&lt;G6,1,0)+IF(E7&lt;G7,1,0)</f>
        <v>0</v>
      </c>
      <c r="I5" s="114">
        <f>IF(J5&gt;L5,1,0)+IF(J6&gt;L6,1,0)+IF(J7&gt;L7,1,0)</f>
        <v>0</v>
      </c>
      <c r="J5" s="115">
        <v>18</v>
      </c>
      <c r="K5" s="116" t="s">
        <v>54</v>
      </c>
      <c r="L5" s="117">
        <v>21</v>
      </c>
      <c r="M5" s="118">
        <f>IF(J5&lt;L5,1,0)+IF(J6&lt;L6,1,0)+IF(J7&lt;L7,1,0)</f>
        <v>2</v>
      </c>
      <c r="N5" s="114">
        <f>IF(O5&gt;Q5,1,0)+IF(O6&gt;Q6,1,0)+IF(O7&gt;Q7,1,0)</f>
        <v>2</v>
      </c>
      <c r="O5" s="115">
        <v>21</v>
      </c>
      <c r="P5" s="116" t="s">
        <v>54</v>
      </c>
      <c r="Q5" s="117">
        <v>10</v>
      </c>
      <c r="R5" s="118">
        <f>IF(O5&lt;Q5,1,0)+IF(O6&lt;Q6,1,0)+IF(O7&lt;Q7,1,0)</f>
        <v>0</v>
      </c>
      <c r="S5" s="114">
        <f>IF(T5&gt;V5,1,0)+IF(T6&gt;V6,1,0)+IF(T7&gt;V7,1,0)</f>
        <v>0</v>
      </c>
      <c r="T5" s="115">
        <v>8</v>
      </c>
      <c r="U5" s="116" t="s">
        <v>54</v>
      </c>
      <c r="V5" s="117">
        <v>21</v>
      </c>
      <c r="W5" s="119">
        <f>IF(T5&lt;V5,1,0)+IF(T6&lt;V6,1,0)+IF(T7&lt;V7,1,0)</f>
        <v>2</v>
      </c>
      <c r="X5" s="85"/>
    </row>
    <row r="6" spans="1:24">
      <c r="A6" s="85"/>
      <c r="B6" s="112" t="s">
        <v>55</v>
      </c>
      <c r="C6" s="113"/>
      <c r="D6" s="120" t="s">
        <v>56</v>
      </c>
      <c r="E6" s="121">
        <v>21</v>
      </c>
      <c r="F6" s="122" t="s">
        <v>54</v>
      </c>
      <c r="G6" s="123">
        <v>15</v>
      </c>
      <c r="H6" s="124" t="s">
        <v>57</v>
      </c>
      <c r="I6" s="120" t="s">
        <v>58</v>
      </c>
      <c r="J6" s="121">
        <v>12</v>
      </c>
      <c r="K6" s="122" t="s">
        <v>54</v>
      </c>
      <c r="L6" s="123">
        <v>21</v>
      </c>
      <c r="M6" s="124" t="s">
        <v>59</v>
      </c>
      <c r="N6" s="120" t="s">
        <v>60</v>
      </c>
      <c r="O6" s="121">
        <v>21</v>
      </c>
      <c r="P6" s="122" t="s">
        <v>54</v>
      </c>
      <c r="Q6" s="123">
        <v>14</v>
      </c>
      <c r="R6" s="124" t="s">
        <v>61</v>
      </c>
      <c r="S6" s="120" t="s">
        <v>62</v>
      </c>
      <c r="T6" s="121">
        <v>17</v>
      </c>
      <c r="U6" s="122" t="s">
        <v>54</v>
      </c>
      <c r="V6" s="123">
        <v>21</v>
      </c>
      <c r="W6" s="125" t="s">
        <v>63</v>
      </c>
      <c r="X6" s="85"/>
    </row>
    <row r="7" spans="1:24">
      <c r="A7" s="85"/>
      <c r="B7" s="112"/>
      <c r="C7" s="126"/>
      <c r="D7" s="127" t="s">
        <v>64</v>
      </c>
      <c r="E7" s="128"/>
      <c r="F7" s="129" t="s">
        <v>54</v>
      </c>
      <c r="G7" s="130"/>
      <c r="H7" s="131" t="s">
        <v>65</v>
      </c>
      <c r="I7" s="127" t="s">
        <v>66</v>
      </c>
      <c r="J7" s="128"/>
      <c r="K7" s="129" t="s">
        <v>54</v>
      </c>
      <c r="L7" s="130"/>
      <c r="M7" s="131" t="s">
        <v>67</v>
      </c>
      <c r="N7" s="127" t="s">
        <v>68</v>
      </c>
      <c r="O7" s="128"/>
      <c r="P7" s="129" t="s">
        <v>54</v>
      </c>
      <c r="Q7" s="130"/>
      <c r="R7" s="131" t="s">
        <v>69</v>
      </c>
      <c r="S7" s="127" t="s">
        <v>70</v>
      </c>
      <c r="T7" s="128"/>
      <c r="U7" s="129" t="s">
        <v>54</v>
      </c>
      <c r="V7" s="130"/>
      <c r="W7" s="132" t="s">
        <v>71</v>
      </c>
      <c r="X7" s="85"/>
    </row>
    <row r="8" spans="1:24">
      <c r="A8" s="85"/>
      <c r="B8" s="133"/>
      <c r="C8" s="113"/>
      <c r="D8" s="114">
        <f>IF(E8&gt;G8,1,0)+IF(E9&gt;G9,1,0)+IF(E10&gt;G10,1,0)</f>
        <v>2</v>
      </c>
      <c r="E8" s="115">
        <v>21</v>
      </c>
      <c r="F8" s="116" t="s">
        <v>54</v>
      </c>
      <c r="G8" s="117">
        <v>2</v>
      </c>
      <c r="H8" s="118">
        <f>IF(E8&lt;G8,1,0)+IF(E9&lt;G9,1,0)+IF(E10&lt;G10,1,0)</f>
        <v>0</v>
      </c>
      <c r="I8" s="114">
        <f>IF(J8&gt;L8,1,0)+IF(J9&gt;L9,1,0)+IF(J10&gt;L10,1,0)</f>
        <v>0</v>
      </c>
      <c r="J8" s="115">
        <v>12</v>
      </c>
      <c r="K8" s="116" t="s">
        <v>54</v>
      </c>
      <c r="L8" s="117">
        <v>21</v>
      </c>
      <c r="M8" s="118">
        <f>IF(J8&lt;L8,1,0)+IF(J9&lt;L9,1,0)+IF(J10&lt;L10,1,0)</f>
        <v>2</v>
      </c>
      <c r="N8" s="114">
        <f>IF(O8&gt;Q8,1,0)+IF(O9&gt;Q9,1,0)+IF(O10&gt;Q10,1,0)</f>
        <v>2</v>
      </c>
      <c r="O8" s="115">
        <v>20</v>
      </c>
      <c r="P8" s="116" t="s">
        <v>54</v>
      </c>
      <c r="Q8" s="117">
        <v>22</v>
      </c>
      <c r="R8" s="118">
        <f>IF(O8&lt;Q8,1,0)+IF(O9&lt;Q9,1,0)+IF(O10&lt;Q10,1,0)</f>
        <v>1</v>
      </c>
      <c r="S8" s="114">
        <f>IF(T8&gt;V8,1,0)+IF(T9&gt;V9,1,0)+IF(T10&gt;V10,1,0)</f>
        <v>2</v>
      </c>
      <c r="T8" s="115">
        <v>17</v>
      </c>
      <c r="U8" s="116" t="s">
        <v>54</v>
      </c>
      <c r="V8" s="117">
        <v>21</v>
      </c>
      <c r="W8" s="119">
        <f>IF(T8&lt;V8,1,0)+IF(T9&lt;V9,1,0)+IF(T10&lt;V10,1,0)</f>
        <v>1</v>
      </c>
      <c r="X8" s="85"/>
    </row>
    <row r="9" spans="1:24">
      <c r="A9" s="85"/>
      <c r="B9" s="112" t="s">
        <v>72</v>
      </c>
      <c r="C9" s="113"/>
      <c r="D9" s="120" t="s">
        <v>73</v>
      </c>
      <c r="E9" s="121">
        <v>21</v>
      </c>
      <c r="F9" s="122" t="s">
        <v>54</v>
      </c>
      <c r="G9" s="123">
        <v>10</v>
      </c>
      <c r="H9" s="124" t="s">
        <v>74</v>
      </c>
      <c r="I9" s="120" t="s">
        <v>75</v>
      </c>
      <c r="J9" s="121">
        <v>16</v>
      </c>
      <c r="K9" s="122" t="s">
        <v>54</v>
      </c>
      <c r="L9" s="123">
        <v>21</v>
      </c>
      <c r="M9" s="124" t="s">
        <v>76</v>
      </c>
      <c r="N9" s="120" t="s">
        <v>77</v>
      </c>
      <c r="O9" s="121">
        <v>21</v>
      </c>
      <c r="P9" s="122" t="s">
        <v>54</v>
      </c>
      <c r="Q9" s="123">
        <v>14</v>
      </c>
      <c r="R9" s="124" t="s">
        <v>78</v>
      </c>
      <c r="S9" s="120" t="s">
        <v>79</v>
      </c>
      <c r="T9" s="121">
        <v>22</v>
      </c>
      <c r="U9" s="122" t="s">
        <v>54</v>
      </c>
      <c r="V9" s="123">
        <v>20</v>
      </c>
      <c r="W9" s="125" t="s">
        <v>80</v>
      </c>
      <c r="X9" s="85"/>
    </row>
    <row r="10" spans="1:24">
      <c r="A10" s="85"/>
      <c r="B10" s="112"/>
      <c r="C10" s="113"/>
      <c r="D10" s="127" t="s">
        <v>81</v>
      </c>
      <c r="E10" s="128"/>
      <c r="F10" s="129" t="s">
        <v>54</v>
      </c>
      <c r="G10" s="130"/>
      <c r="H10" s="131" t="s">
        <v>82</v>
      </c>
      <c r="I10" s="127" t="s">
        <v>83</v>
      </c>
      <c r="J10" s="128"/>
      <c r="K10" s="129" t="s">
        <v>54</v>
      </c>
      <c r="L10" s="130"/>
      <c r="M10" s="131" t="s">
        <v>84</v>
      </c>
      <c r="N10" s="127" t="s">
        <v>85</v>
      </c>
      <c r="O10" s="128">
        <v>21</v>
      </c>
      <c r="P10" s="129" t="s">
        <v>54</v>
      </c>
      <c r="Q10" s="130">
        <v>13</v>
      </c>
      <c r="R10" s="131" t="s">
        <v>86</v>
      </c>
      <c r="S10" s="127" t="s">
        <v>87</v>
      </c>
      <c r="T10" s="128">
        <v>21</v>
      </c>
      <c r="U10" s="129" t="s">
        <v>54</v>
      </c>
      <c r="V10" s="130">
        <v>11</v>
      </c>
      <c r="W10" s="132" t="s">
        <v>88</v>
      </c>
      <c r="X10" s="85"/>
    </row>
    <row r="11" spans="1:24">
      <c r="A11" s="85"/>
      <c r="B11" s="133"/>
      <c r="C11" s="134"/>
      <c r="D11" s="114">
        <f>IF(E11&gt;G11,1,0)+IF(E12&gt;G12,1,0)+IF(E13&gt;G13,1,0)</f>
        <v>0</v>
      </c>
      <c r="E11" s="115">
        <v>19</v>
      </c>
      <c r="F11" s="116" t="s">
        <v>54</v>
      </c>
      <c r="G11" s="117">
        <v>21</v>
      </c>
      <c r="H11" s="118">
        <f>IF(E11&lt;G11,1,0)+IF(E12&lt;G12,1,0)+IF(E13&lt;G13,1,0)</f>
        <v>2</v>
      </c>
      <c r="I11" s="114">
        <f>IF(J11&gt;L11,1,0)+IF(J12&gt;L12,1,0)+IF(J13&gt;L13,1,0)</f>
        <v>1</v>
      </c>
      <c r="J11" s="115">
        <v>21</v>
      </c>
      <c r="K11" s="116" t="s">
        <v>54</v>
      </c>
      <c r="L11" s="117">
        <v>7</v>
      </c>
      <c r="M11" s="118">
        <f>IF(J11&lt;L11,1,0)+IF(J12&lt;L12,1,0)+IF(J13&lt;L13,1,0)</f>
        <v>2</v>
      </c>
      <c r="N11" s="114">
        <f>IF(O11&gt;Q11,1,0)+IF(O12&gt;Q12,1,0)+IF(O13&gt;Q13,1,0)</f>
        <v>2</v>
      </c>
      <c r="O11" s="115">
        <v>21</v>
      </c>
      <c r="P11" s="116" t="s">
        <v>54</v>
      </c>
      <c r="Q11" s="117">
        <v>17</v>
      </c>
      <c r="R11" s="118">
        <f>IF(O11&lt;Q11,1,0)+IF(O12&lt;Q12,1,0)+IF(O13&lt;Q13,1,0)</f>
        <v>1</v>
      </c>
      <c r="S11" s="114">
        <f>IF(T11&gt;V11,1,0)+IF(T12&gt;V12,1,0)+IF(T13&gt;V13,1,0)</f>
        <v>2</v>
      </c>
      <c r="T11" s="115">
        <v>21</v>
      </c>
      <c r="U11" s="116" t="s">
        <v>54</v>
      </c>
      <c r="V11" s="117">
        <v>18</v>
      </c>
      <c r="W11" s="119">
        <f>IF(T11&lt;V11,1,0)+IF(T12&lt;V12,1,0)+IF(T13&lt;V13,1,0)</f>
        <v>0</v>
      </c>
      <c r="X11" s="135"/>
    </row>
    <row r="12" spans="1:24">
      <c r="A12" s="85"/>
      <c r="B12" s="112" t="s">
        <v>89</v>
      </c>
      <c r="C12" s="113"/>
      <c r="D12" s="120" t="s">
        <v>90</v>
      </c>
      <c r="E12" s="121">
        <v>12</v>
      </c>
      <c r="F12" s="122" t="s">
        <v>54</v>
      </c>
      <c r="G12" s="123">
        <v>21</v>
      </c>
      <c r="H12" s="124" t="s">
        <v>91</v>
      </c>
      <c r="I12" s="120" t="s">
        <v>58</v>
      </c>
      <c r="J12" s="121">
        <v>16</v>
      </c>
      <c r="K12" s="122" t="s">
        <v>54</v>
      </c>
      <c r="L12" s="123">
        <v>21</v>
      </c>
      <c r="M12" s="124" t="s">
        <v>92</v>
      </c>
      <c r="N12" s="120" t="s">
        <v>68</v>
      </c>
      <c r="O12" s="121">
        <v>18</v>
      </c>
      <c r="P12" s="122" t="s">
        <v>54</v>
      </c>
      <c r="Q12" s="123">
        <v>21</v>
      </c>
      <c r="R12" s="124" t="s">
        <v>93</v>
      </c>
      <c r="S12" s="120" t="s">
        <v>94</v>
      </c>
      <c r="T12" s="121">
        <v>21</v>
      </c>
      <c r="U12" s="122" t="s">
        <v>54</v>
      </c>
      <c r="V12" s="123">
        <v>15</v>
      </c>
      <c r="W12" s="125" t="s">
        <v>95</v>
      </c>
      <c r="X12" s="135"/>
    </row>
    <row r="13" spans="1:24">
      <c r="A13" s="85"/>
      <c r="B13" s="136"/>
      <c r="C13" s="126"/>
      <c r="D13" s="127"/>
      <c r="E13" s="128"/>
      <c r="F13" s="129" t="s">
        <v>54</v>
      </c>
      <c r="G13" s="130"/>
      <c r="H13" s="131"/>
      <c r="I13" s="127"/>
      <c r="J13" s="128">
        <v>19</v>
      </c>
      <c r="K13" s="129" t="s">
        <v>54</v>
      </c>
      <c r="L13" s="130">
        <v>21</v>
      </c>
      <c r="M13" s="131"/>
      <c r="N13" s="127"/>
      <c r="O13" s="128">
        <v>21</v>
      </c>
      <c r="P13" s="129" t="s">
        <v>54</v>
      </c>
      <c r="Q13" s="130">
        <v>14</v>
      </c>
      <c r="R13" s="131"/>
      <c r="S13" s="127"/>
      <c r="T13" s="128"/>
      <c r="U13" s="129" t="s">
        <v>54</v>
      </c>
      <c r="V13" s="130"/>
      <c r="W13" s="132"/>
      <c r="X13" s="135"/>
    </row>
    <row r="14" spans="1:24">
      <c r="A14" s="85"/>
      <c r="B14" s="112"/>
      <c r="C14" s="113"/>
      <c r="D14" s="114">
        <f>IF(E14&gt;G14,1,0)+IF(E15&gt;G15,1,0)+IF(E16&gt;G16,1,0)</f>
        <v>2</v>
      </c>
      <c r="E14" s="115">
        <v>21</v>
      </c>
      <c r="F14" s="116" t="s">
        <v>54</v>
      </c>
      <c r="G14" s="117">
        <v>17</v>
      </c>
      <c r="H14" s="118">
        <f>IF(E14&lt;G14,1,0)+IF(E15&lt;G15,1,0)+IF(E16&lt;G16,1,0)</f>
        <v>0</v>
      </c>
      <c r="I14" s="114">
        <f>IF(J14&gt;L14,1,0)+IF(J15&gt;L15,1,0)+IF(J16&gt;L16,1,0)</f>
        <v>0</v>
      </c>
      <c r="J14" s="115">
        <v>14</v>
      </c>
      <c r="K14" s="116" t="s">
        <v>54</v>
      </c>
      <c r="L14" s="117">
        <v>21</v>
      </c>
      <c r="M14" s="118">
        <f>IF(J14&lt;L14,1,0)+IF(J15&lt;L15,1,0)+IF(J16&lt;L16,1,0)</f>
        <v>2</v>
      </c>
      <c r="N14" s="114">
        <f>IF(O14&gt;Q14,1,0)+IF(O15&gt;Q15,1,0)+IF(O16&gt;Q16,1,0)</f>
        <v>2</v>
      </c>
      <c r="O14" s="115">
        <v>21</v>
      </c>
      <c r="P14" s="116" t="s">
        <v>54</v>
      </c>
      <c r="Q14" s="117">
        <v>15</v>
      </c>
      <c r="R14" s="118">
        <f>IF(O14&lt;Q14,1,0)+IF(O15&lt;Q15,1,0)+IF(O16&lt;Q16,1,0)</f>
        <v>0</v>
      </c>
      <c r="S14" s="114">
        <f>IF(T14&gt;V14,1,0)+IF(T15&gt;V15,1,0)+IF(T16&gt;V16,1,0)</f>
        <v>2</v>
      </c>
      <c r="T14" s="115">
        <v>21</v>
      </c>
      <c r="U14" s="116" t="s">
        <v>54</v>
      </c>
      <c r="V14" s="117">
        <v>14</v>
      </c>
      <c r="W14" s="119">
        <f>IF(T14&lt;V14,1,0)+IF(T15&lt;V15,1,0)+IF(T16&lt;V16,1,0)</f>
        <v>1</v>
      </c>
      <c r="X14" s="135"/>
    </row>
    <row r="15" spans="1:24">
      <c r="A15" s="85"/>
      <c r="B15" s="112" t="s">
        <v>96</v>
      </c>
      <c r="C15" s="113"/>
      <c r="D15" s="120" t="s">
        <v>97</v>
      </c>
      <c r="E15" s="121">
        <v>21</v>
      </c>
      <c r="F15" s="122" t="s">
        <v>54</v>
      </c>
      <c r="G15" s="123">
        <v>15</v>
      </c>
      <c r="H15" s="124" t="s">
        <v>98</v>
      </c>
      <c r="I15" s="120" t="s">
        <v>99</v>
      </c>
      <c r="J15" s="121">
        <v>11</v>
      </c>
      <c r="K15" s="122" t="s">
        <v>54</v>
      </c>
      <c r="L15" s="123">
        <v>21</v>
      </c>
      <c r="M15" s="124" t="s">
        <v>59</v>
      </c>
      <c r="N15" s="120" t="s">
        <v>100</v>
      </c>
      <c r="O15" s="121">
        <v>21</v>
      </c>
      <c r="P15" s="122" t="s">
        <v>54</v>
      </c>
      <c r="Q15" s="123">
        <v>12</v>
      </c>
      <c r="R15" s="124" t="s">
        <v>61</v>
      </c>
      <c r="S15" s="120" t="s">
        <v>101</v>
      </c>
      <c r="T15" s="121">
        <v>14</v>
      </c>
      <c r="U15" s="122" t="s">
        <v>54</v>
      </c>
      <c r="V15" s="123">
        <v>21</v>
      </c>
      <c r="W15" s="125" t="s">
        <v>102</v>
      </c>
      <c r="X15" s="135"/>
    </row>
    <row r="16" spans="1:24">
      <c r="A16" s="85"/>
      <c r="B16" s="112"/>
      <c r="C16" s="113"/>
      <c r="D16" s="127" t="s">
        <v>81</v>
      </c>
      <c r="E16" s="128"/>
      <c r="F16" s="129" t="s">
        <v>54</v>
      </c>
      <c r="G16" s="130"/>
      <c r="H16" s="131" t="s">
        <v>82</v>
      </c>
      <c r="I16" s="127" t="s">
        <v>103</v>
      </c>
      <c r="J16" s="128"/>
      <c r="K16" s="129" t="s">
        <v>54</v>
      </c>
      <c r="L16" s="130"/>
      <c r="M16" s="131" t="s">
        <v>104</v>
      </c>
      <c r="N16" s="127" t="s">
        <v>77</v>
      </c>
      <c r="O16" s="128"/>
      <c r="P16" s="129" t="s">
        <v>54</v>
      </c>
      <c r="Q16" s="130"/>
      <c r="R16" s="131" t="s">
        <v>86</v>
      </c>
      <c r="S16" s="127" t="s">
        <v>105</v>
      </c>
      <c r="T16" s="128">
        <v>21</v>
      </c>
      <c r="U16" s="129" t="s">
        <v>54</v>
      </c>
      <c r="V16" s="130">
        <v>16</v>
      </c>
      <c r="W16" s="132" t="s">
        <v>106</v>
      </c>
      <c r="X16" s="135"/>
    </row>
    <row r="17" spans="1:24">
      <c r="A17" s="85"/>
      <c r="B17" s="133"/>
      <c r="C17" s="134"/>
      <c r="D17" s="114">
        <f>IF(E17&gt;G17,1,0)+IF(E18&gt;G18,1,0)+IF(E19&gt;G19,1,0)</f>
        <v>2</v>
      </c>
      <c r="E17" s="115">
        <v>21</v>
      </c>
      <c r="F17" s="116" t="s">
        <v>54</v>
      </c>
      <c r="G17" s="117">
        <v>17</v>
      </c>
      <c r="H17" s="118">
        <f>IF(E17&lt;G17,1,0)+IF(E18&lt;G18,1,0)+IF(E19&lt;G19,1,0)</f>
        <v>0</v>
      </c>
      <c r="I17" s="114">
        <f>IF(J17&gt;L17,1,0)+IF(J18&gt;L18,1,0)+IF(J19&gt;L19,1,0)</f>
        <v>0</v>
      </c>
      <c r="J17" s="115">
        <v>11</v>
      </c>
      <c r="K17" s="116" t="s">
        <v>54</v>
      </c>
      <c r="L17" s="117">
        <v>21</v>
      </c>
      <c r="M17" s="118">
        <f>IF(J17&lt;L17,1,0)+IF(J18&lt;L18,1,0)+IF(J19&lt;L19,1,0)</f>
        <v>2</v>
      </c>
      <c r="N17" s="114">
        <f>IF(O17&gt;Q17,1,0)+IF(O18&gt;Q18,1,0)+IF(O19&gt;Q19,1,0)</f>
        <v>2</v>
      </c>
      <c r="O17" s="115">
        <v>21</v>
      </c>
      <c r="P17" s="116" t="s">
        <v>54</v>
      </c>
      <c r="Q17" s="117">
        <v>10</v>
      </c>
      <c r="R17" s="118">
        <f>IF(O17&lt;Q17,1,0)+IF(O18&lt;Q18,1,0)+IF(O19&lt;Q19,1,0)</f>
        <v>0</v>
      </c>
      <c r="S17" s="114">
        <f>IF(T17&gt;V17,1,0)+IF(T18&gt;V18,1,0)+IF(T19&gt;V19,1,0)</f>
        <v>2</v>
      </c>
      <c r="T17" s="115">
        <v>21</v>
      </c>
      <c r="U17" s="116" t="s">
        <v>54</v>
      </c>
      <c r="V17" s="117">
        <v>14</v>
      </c>
      <c r="W17" s="119">
        <f>IF(T17&lt;V17,1,0)+IF(T18&lt;V18,1,0)+IF(T19&lt;V19,1,0)</f>
        <v>0</v>
      </c>
      <c r="X17" s="135"/>
    </row>
    <row r="18" spans="1:24">
      <c r="A18" s="85"/>
      <c r="B18" s="112" t="s">
        <v>107</v>
      </c>
      <c r="C18" s="113"/>
      <c r="D18" s="120" t="s">
        <v>56</v>
      </c>
      <c r="E18" s="121">
        <v>21</v>
      </c>
      <c r="F18" s="122" t="s">
        <v>54</v>
      </c>
      <c r="G18" s="123">
        <v>11</v>
      </c>
      <c r="H18" s="124" t="s">
        <v>65</v>
      </c>
      <c r="I18" s="120" t="s">
        <v>66</v>
      </c>
      <c r="J18" s="121">
        <v>11</v>
      </c>
      <c r="K18" s="122" t="s">
        <v>54</v>
      </c>
      <c r="L18" s="123">
        <v>21</v>
      </c>
      <c r="M18" s="124" t="s">
        <v>67</v>
      </c>
      <c r="N18" s="120" t="s">
        <v>60</v>
      </c>
      <c r="O18" s="121">
        <v>21</v>
      </c>
      <c r="P18" s="122" t="s">
        <v>54</v>
      </c>
      <c r="Q18" s="123">
        <v>10</v>
      </c>
      <c r="R18" s="124" t="s">
        <v>108</v>
      </c>
      <c r="S18" s="120" t="s">
        <v>109</v>
      </c>
      <c r="T18" s="121">
        <v>22</v>
      </c>
      <c r="U18" s="122" t="s">
        <v>54</v>
      </c>
      <c r="V18" s="123">
        <v>20</v>
      </c>
      <c r="W18" s="125" t="s">
        <v>110</v>
      </c>
      <c r="X18" s="135"/>
    </row>
    <row r="19" spans="1:24">
      <c r="A19" s="85"/>
      <c r="B19" s="136"/>
      <c r="C19" s="126"/>
      <c r="D19" s="127"/>
      <c r="E19" s="128"/>
      <c r="F19" s="129" t="s">
        <v>54</v>
      </c>
      <c r="G19" s="130"/>
      <c r="H19" s="131"/>
      <c r="I19" s="127"/>
      <c r="J19" s="128"/>
      <c r="K19" s="129" t="s">
        <v>54</v>
      </c>
      <c r="L19" s="130"/>
      <c r="M19" s="131"/>
      <c r="N19" s="127"/>
      <c r="O19" s="128"/>
      <c r="P19" s="129" t="s">
        <v>54</v>
      </c>
      <c r="Q19" s="130"/>
      <c r="R19" s="131"/>
      <c r="S19" s="127"/>
      <c r="T19" s="128"/>
      <c r="U19" s="129" t="s">
        <v>54</v>
      </c>
      <c r="V19" s="130"/>
      <c r="W19" s="132"/>
      <c r="X19" s="135"/>
    </row>
    <row r="20" spans="1:24">
      <c r="A20" s="85"/>
      <c r="B20" s="112"/>
      <c r="C20" s="113"/>
      <c r="D20" s="114">
        <f>IF(E20&gt;G20,1,0)+IF(E21&gt;G21,1,0)+IF(E22&gt;G22,1,0)</f>
        <v>2</v>
      </c>
      <c r="E20" s="115">
        <v>21</v>
      </c>
      <c r="F20" s="116" t="s">
        <v>54</v>
      </c>
      <c r="G20" s="117">
        <v>6</v>
      </c>
      <c r="H20" s="118">
        <f>IF(E20&lt;G20,1,0)+IF(E21&lt;G21,1,0)+IF(E22&lt;G22,1,0)</f>
        <v>0</v>
      </c>
      <c r="I20" s="114">
        <f>IF(J20&gt;L20,1,0)+IF(J21&gt;L21,1,0)+IF(J22&gt;L22,1,0)</f>
        <v>0</v>
      </c>
      <c r="J20" s="115">
        <v>7</v>
      </c>
      <c r="K20" s="116" t="s">
        <v>54</v>
      </c>
      <c r="L20" s="117">
        <v>21</v>
      </c>
      <c r="M20" s="118">
        <f>IF(J20&lt;L20,1,0)+IF(J21&lt;L21,1,0)+IF(J22&lt;L22,1,0)</f>
        <v>2</v>
      </c>
      <c r="N20" s="114">
        <f>IF(O20&gt;Q20,1,0)+IF(O21&gt;Q21,1,0)+IF(O22&gt;Q22,1,0)</f>
        <v>2</v>
      </c>
      <c r="O20" s="115">
        <v>21</v>
      </c>
      <c r="P20" s="116" t="s">
        <v>54</v>
      </c>
      <c r="Q20" s="117">
        <v>14</v>
      </c>
      <c r="R20" s="118">
        <f>IF(O20&lt;Q20,1,0)+IF(O21&lt;Q21,1,0)+IF(O22&lt;Q22,1,0)</f>
        <v>0</v>
      </c>
      <c r="S20" s="114">
        <f>IF(T20&gt;V20,1,0)+IF(T21&gt;V21,1,0)+IF(T22&gt;V22,1,0)</f>
        <v>2</v>
      </c>
      <c r="T20" s="115">
        <v>21</v>
      </c>
      <c r="U20" s="116" t="s">
        <v>54</v>
      </c>
      <c r="V20" s="117">
        <v>7</v>
      </c>
      <c r="W20" s="119">
        <f>IF(T20&lt;V20,1,0)+IF(T21&lt;V21,1,0)+IF(T22&lt;V22,1,0)</f>
        <v>0</v>
      </c>
      <c r="X20" s="135"/>
    </row>
    <row r="21" spans="1:24">
      <c r="A21" s="85"/>
      <c r="B21" s="112" t="s">
        <v>111</v>
      </c>
      <c r="C21" s="113"/>
      <c r="D21" s="120" t="s">
        <v>73</v>
      </c>
      <c r="E21" s="121">
        <v>21</v>
      </c>
      <c r="F21" s="122" t="s">
        <v>54</v>
      </c>
      <c r="G21" s="123">
        <v>12</v>
      </c>
      <c r="H21" s="124" t="s">
        <v>74</v>
      </c>
      <c r="I21" s="120" t="s">
        <v>112</v>
      </c>
      <c r="J21" s="121">
        <v>3</v>
      </c>
      <c r="K21" s="122" t="s">
        <v>54</v>
      </c>
      <c r="L21" s="123">
        <v>21</v>
      </c>
      <c r="M21" s="124" t="s">
        <v>76</v>
      </c>
      <c r="N21" s="120" t="s">
        <v>113</v>
      </c>
      <c r="O21" s="121">
        <v>21</v>
      </c>
      <c r="P21" s="122" t="s">
        <v>54</v>
      </c>
      <c r="Q21" s="123">
        <v>15</v>
      </c>
      <c r="R21" s="124" t="s">
        <v>78</v>
      </c>
      <c r="S21" s="120" t="s">
        <v>105</v>
      </c>
      <c r="T21" s="121">
        <v>21</v>
      </c>
      <c r="U21" s="122" t="s">
        <v>54</v>
      </c>
      <c r="V21" s="123">
        <v>2</v>
      </c>
      <c r="W21" s="125" t="s">
        <v>88</v>
      </c>
      <c r="X21" s="135"/>
    </row>
    <row r="22" spans="1:24">
      <c r="A22" s="85"/>
      <c r="B22" s="112"/>
      <c r="C22" s="113"/>
      <c r="D22" s="127"/>
      <c r="E22" s="128"/>
      <c r="F22" s="129" t="s">
        <v>54</v>
      </c>
      <c r="G22" s="130"/>
      <c r="H22" s="131"/>
      <c r="I22" s="127" t="s">
        <v>114</v>
      </c>
      <c r="J22" s="128"/>
      <c r="K22" s="129" t="s">
        <v>54</v>
      </c>
      <c r="L22" s="130"/>
      <c r="M22" s="131"/>
      <c r="N22" s="127"/>
      <c r="O22" s="128"/>
      <c r="P22" s="129" t="s">
        <v>54</v>
      </c>
      <c r="Q22" s="130"/>
      <c r="R22" s="131"/>
      <c r="S22" s="127"/>
      <c r="T22" s="128"/>
      <c r="U22" s="129" t="s">
        <v>54</v>
      </c>
      <c r="V22" s="130"/>
      <c r="W22" s="132"/>
      <c r="X22" s="135"/>
    </row>
    <row r="23" spans="1:24">
      <c r="A23" s="85"/>
      <c r="B23" s="133"/>
      <c r="C23" s="134"/>
      <c r="D23" s="114">
        <f>IF(E23&gt;G23,1,0)+IF(E24&gt;G24,1,0)+IF(E25&gt;G25,1,0)</f>
        <v>2</v>
      </c>
      <c r="E23" s="115">
        <v>21</v>
      </c>
      <c r="F23" s="116" t="s">
        <v>54</v>
      </c>
      <c r="G23" s="117">
        <v>6</v>
      </c>
      <c r="H23" s="118">
        <f>IF(E23&lt;G23,1,0)+IF(E24&lt;G24,1,0)+IF(E25&lt;G25,1,0)</f>
        <v>1</v>
      </c>
      <c r="I23" s="114">
        <f>IF(J23&gt;L23,1,0)+IF(J24&gt;L24,1,0)+IF(J25&gt;L25,1,0)</f>
        <v>0</v>
      </c>
      <c r="J23" s="115">
        <v>19</v>
      </c>
      <c r="K23" s="116" t="s">
        <v>54</v>
      </c>
      <c r="L23" s="117">
        <v>21</v>
      </c>
      <c r="M23" s="118">
        <f>IF(J23&lt;L23,1,0)+IF(J24&lt;L24,1,0)+IF(J25&lt;L25,1,0)</f>
        <v>2</v>
      </c>
      <c r="N23" s="114">
        <f>IF(O23&gt;Q23,1,0)+IF(O24&gt;Q24,1,0)+IF(O25&gt;Q25,1,0)</f>
        <v>2</v>
      </c>
      <c r="O23" s="115">
        <v>21</v>
      </c>
      <c r="P23" s="116" t="s">
        <v>54</v>
      </c>
      <c r="Q23" s="117">
        <v>19</v>
      </c>
      <c r="R23" s="118">
        <f>IF(O23&lt;Q23,1,0)+IF(O24&lt;Q24,1,0)+IF(O25&lt;Q25,1,0)</f>
        <v>0</v>
      </c>
      <c r="S23" s="114">
        <f>IF(T23&gt;V23,1,0)+IF(T24&gt;V24,1,0)+IF(T25&gt;V25,1,0)</f>
        <v>2</v>
      </c>
      <c r="T23" s="115">
        <v>21</v>
      </c>
      <c r="U23" s="116" t="s">
        <v>54</v>
      </c>
      <c r="V23" s="117">
        <v>12</v>
      </c>
      <c r="W23" s="119">
        <f>IF(T23&lt;V23,1,0)+IF(T24&lt;V24,1,0)+IF(T25&lt;V25,1,0)</f>
        <v>0</v>
      </c>
      <c r="X23" s="85"/>
    </row>
    <row r="24" spans="1:24">
      <c r="A24" s="85"/>
      <c r="B24" s="112" t="s">
        <v>115</v>
      </c>
      <c r="C24" s="113"/>
      <c r="D24" s="120" t="s">
        <v>116</v>
      </c>
      <c r="E24" s="121">
        <v>15</v>
      </c>
      <c r="F24" s="122" t="s">
        <v>54</v>
      </c>
      <c r="G24" s="123">
        <v>21</v>
      </c>
      <c r="H24" s="124" t="s">
        <v>117</v>
      </c>
      <c r="I24" s="120" t="s">
        <v>118</v>
      </c>
      <c r="J24" s="121">
        <v>19</v>
      </c>
      <c r="K24" s="122" t="s">
        <v>54</v>
      </c>
      <c r="L24" s="123">
        <v>21</v>
      </c>
      <c r="M24" s="124" t="s">
        <v>119</v>
      </c>
      <c r="N24" s="120" t="s">
        <v>120</v>
      </c>
      <c r="O24" s="121">
        <v>24</v>
      </c>
      <c r="P24" s="122" t="s">
        <v>54</v>
      </c>
      <c r="Q24" s="123">
        <v>22</v>
      </c>
      <c r="R24" s="124" t="s">
        <v>93</v>
      </c>
      <c r="S24" s="120" t="s">
        <v>121</v>
      </c>
      <c r="T24" s="121">
        <v>28</v>
      </c>
      <c r="U24" s="122" t="s">
        <v>54</v>
      </c>
      <c r="V24" s="123">
        <v>26</v>
      </c>
      <c r="W24" s="125" t="s">
        <v>122</v>
      </c>
      <c r="X24" s="85"/>
    </row>
    <row r="25" spans="1:24">
      <c r="A25" s="85"/>
      <c r="B25" s="136"/>
      <c r="C25" s="126"/>
      <c r="D25" s="127" t="s">
        <v>123</v>
      </c>
      <c r="E25" s="128">
        <v>21</v>
      </c>
      <c r="F25" s="129" t="s">
        <v>54</v>
      </c>
      <c r="G25" s="130">
        <v>19</v>
      </c>
      <c r="H25" s="137" t="s">
        <v>98</v>
      </c>
      <c r="I25" s="127" t="s">
        <v>124</v>
      </c>
      <c r="J25" s="128"/>
      <c r="K25" s="129" t="s">
        <v>54</v>
      </c>
      <c r="L25" s="130"/>
      <c r="M25" s="137" t="s">
        <v>125</v>
      </c>
      <c r="N25" s="127" t="s">
        <v>100</v>
      </c>
      <c r="O25" s="128"/>
      <c r="P25" s="129" t="s">
        <v>54</v>
      </c>
      <c r="Q25" s="130"/>
      <c r="R25" s="137" t="s">
        <v>108</v>
      </c>
      <c r="S25" s="127" t="s">
        <v>101</v>
      </c>
      <c r="T25" s="128"/>
      <c r="U25" s="129" t="s">
        <v>54</v>
      </c>
      <c r="V25" s="130"/>
      <c r="W25" s="138" t="s">
        <v>126</v>
      </c>
      <c r="X25" s="85"/>
    </row>
    <row r="26" spans="1:24" ht="18">
      <c r="A26" s="85"/>
      <c r="B26" s="133" t="s">
        <v>127</v>
      </c>
      <c r="C26" s="134"/>
      <c r="D26" s="139">
        <f>COUNTIF(D5:D25,2)</f>
        <v>6</v>
      </c>
      <c r="E26" s="140"/>
      <c r="F26" s="141" t="s">
        <v>54</v>
      </c>
      <c r="G26" s="142"/>
      <c r="H26" s="143">
        <f>COUNTIF(H5:H25,2)</f>
        <v>1</v>
      </c>
      <c r="I26" s="139">
        <f>COUNTIF(I5:I25,2)</f>
        <v>0</v>
      </c>
      <c r="J26" s="144"/>
      <c r="K26" s="141" t="s">
        <v>54</v>
      </c>
      <c r="L26" s="145"/>
      <c r="M26" s="146">
        <f>COUNTIF(M5:M25,2)</f>
        <v>7</v>
      </c>
      <c r="N26" s="139">
        <f>COUNTIF(N5:N25,2)</f>
        <v>7</v>
      </c>
      <c r="O26" s="140"/>
      <c r="P26" s="141" t="s">
        <v>54</v>
      </c>
      <c r="Q26" s="142"/>
      <c r="R26" s="143">
        <f>COUNTIF(R5:R25,2)</f>
        <v>0</v>
      </c>
      <c r="S26" s="139">
        <f>COUNTIF(S5:S25,2)</f>
        <v>6</v>
      </c>
      <c r="T26" s="140"/>
      <c r="U26" s="141" t="s">
        <v>54</v>
      </c>
      <c r="V26" s="142"/>
      <c r="W26" s="146">
        <f>COUNTIF(W5:W25,2)</f>
        <v>1</v>
      </c>
      <c r="X26" s="85"/>
    </row>
    <row r="27" spans="1:24" ht="18">
      <c r="A27" s="85"/>
      <c r="B27" s="112" t="s">
        <v>10</v>
      </c>
      <c r="C27" s="113"/>
      <c r="D27" s="147">
        <f>SUM(D5:D25)</f>
        <v>12</v>
      </c>
      <c r="E27" s="142"/>
      <c r="F27" s="148" t="s">
        <v>128</v>
      </c>
      <c r="G27" s="142"/>
      <c r="H27" s="149">
        <f>SUM(H5:H25)</f>
        <v>3</v>
      </c>
      <c r="I27" s="147">
        <f>SUM(I5:I25)</f>
        <v>1</v>
      </c>
      <c r="J27" s="145"/>
      <c r="K27" s="148" t="s">
        <v>128</v>
      </c>
      <c r="L27" s="145"/>
      <c r="M27" s="150">
        <f>SUM(M5:M25)</f>
        <v>14</v>
      </c>
      <c r="N27" s="147">
        <f>SUM(N5:N25)</f>
        <v>14</v>
      </c>
      <c r="O27" s="151"/>
      <c r="P27" s="148" t="s">
        <v>128</v>
      </c>
      <c r="Q27" s="151"/>
      <c r="R27" s="149">
        <f>SUM(R5:R25)</f>
        <v>2</v>
      </c>
      <c r="S27" s="147">
        <f>SUM(S5:S25)</f>
        <v>12</v>
      </c>
      <c r="T27" s="151"/>
      <c r="U27" s="148" t="s">
        <v>128</v>
      </c>
      <c r="V27" s="151"/>
      <c r="W27" s="150">
        <f>SUM(W5:W25)</f>
        <v>4</v>
      </c>
      <c r="X27" s="85"/>
    </row>
    <row r="28" spans="1:24" ht="18.75" thickBot="1">
      <c r="A28" s="85"/>
      <c r="B28" s="152" t="s">
        <v>129</v>
      </c>
      <c r="C28" s="153"/>
      <c r="D28" s="154">
        <f>SUM(E5:E25)</f>
        <v>298</v>
      </c>
      <c r="E28" s="155"/>
      <c r="F28" s="156" t="s">
        <v>128</v>
      </c>
      <c r="G28" s="157"/>
      <c r="H28" s="158">
        <f>SUM(G5:G25)</f>
        <v>211</v>
      </c>
      <c r="I28" s="154">
        <f>SUM(J5:J25)</f>
        <v>209</v>
      </c>
      <c r="J28" s="159"/>
      <c r="K28" s="156" t="s">
        <v>128</v>
      </c>
      <c r="L28" s="160"/>
      <c r="M28" s="161">
        <f>SUM(L5:L25)</f>
        <v>301</v>
      </c>
      <c r="N28" s="154">
        <f>SUM(O5:O25)</f>
        <v>335</v>
      </c>
      <c r="O28" s="162"/>
      <c r="P28" s="156" t="s">
        <v>128</v>
      </c>
      <c r="Q28" s="163"/>
      <c r="R28" s="158">
        <f>SUM(Q5:Q25)</f>
        <v>242</v>
      </c>
      <c r="S28" s="154">
        <f>SUM(T5:T25)</f>
        <v>317</v>
      </c>
      <c r="T28" s="162"/>
      <c r="U28" s="156" t="s">
        <v>128</v>
      </c>
      <c r="V28" s="163"/>
      <c r="W28" s="161">
        <f>SUM(V5:V25)</f>
        <v>259</v>
      </c>
      <c r="X28" s="85"/>
    </row>
    <row r="29" spans="1:24" ht="14.25" thickBot="1">
      <c r="A29" s="85"/>
      <c r="B29" s="164" t="s">
        <v>48</v>
      </c>
      <c r="C29" s="165"/>
      <c r="D29" s="166" t="s">
        <v>130</v>
      </c>
      <c r="E29" s="100"/>
      <c r="F29" s="100"/>
      <c r="G29" s="100"/>
      <c r="H29" s="100"/>
      <c r="I29" s="100" t="s">
        <v>131</v>
      </c>
      <c r="J29" s="100"/>
      <c r="K29" s="100"/>
      <c r="L29" s="100"/>
      <c r="M29" s="101"/>
      <c r="N29" s="166" t="s">
        <v>132</v>
      </c>
      <c r="O29" s="100"/>
      <c r="P29" s="100"/>
      <c r="Q29" s="100"/>
      <c r="R29" s="100"/>
      <c r="S29" s="100" t="s">
        <v>133</v>
      </c>
      <c r="T29" s="100"/>
      <c r="U29" s="100"/>
      <c r="V29" s="100"/>
      <c r="W29" s="101"/>
      <c r="X29" s="85"/>
    </row>
    <row r="30" spans="1:24">
      <c r="A30" s="85"/>
      <c r="B30" s="102" t="s">
        <v>134</v>
      </c>
      <c r="C30" s="103"/>
      <c r="D30" s="104" t="str">
        <f>D4</f>
        <v>オールドラック</v>
      </c>
      <c r="E30" s="105">
        <f>IF(D52&lt;4,0,1)</f>
        <v>0</v>
      </c>
      <c r="F30" s="106"/>
      <c r="G30" s="107">
        <f>IF(H52&lt;4,0,1)</f>
        <v>1</v>
      </c>
      <c r="H30" s="108" t="str">
        <f>M4</f>
        <v>WOW</v>
      </c>
      <c r="I30" s="104" t="str">
        <f>I4</f>
        <v>三春台ＢＣ</v>
      </c>
      <c r="J30" s="106">
        <f>IF(I52&lt;4,0,1)</f>
        <v>1</v>
      </c>
      <c r="K30" s="106"/>
      <c r="L30" s="107">
        <f>IF(M52&lt;4,0,1)</f>
        <v>0</v>
      </c>
      <c r="M30" s="109" t="str">
        <f>H4</f>
        <v>BCウェスト</v>
      </c>
      <c r="N30" s="104" t="str">
        <f>N4</f>
        <v>ホット
ショット</v>
      </c>
      <c r="O30" s="105">
        <f>IF(N52&lt;4,0,1)</f>
        <v>0</v>
      </c>
      <c r="P30" s="106"/>
      <c r="Q30" s="107">
        <f>IF(R52&lt;4,0,1)</f>
        <v>1</v>
      </c>
      <c r="R30" s="167" t="str">
        <f>W4</f>
        <v>ＮＥＸＴ</v>
      </c>
      <c r="S30" s="104" t="str">
        <f>S4</f>
        <v>ボンボ
ヌール</v>
      </c>
      <c r="T30" s="105">
        <f>IF(S52&lt;4,0,1)</f>
        <v>1</v>
      </c>
      <c r="U30" s="106"/>
      <c r="V30" s="107">
        <f>IF(W52&lt;4,0,1)</f>
        <v>0</v>
      </c>
      <c r="W30" s="168" t="str">
        <f>R4</f>
        <v>若草クラブ</v>
      </c>
      <c r="X30" s="85"/>
    </row>
    <row r="31" spans="1:24">
      <c r="A31" s="85"/>
      <c r="B31" s="112"/>
      <c r="C31" s="113"/>
      <c r="D31" s="114">
        <f>IF(E31&gt;G31,1,0)+IF(E32&gt;G32,1,0)+IF(E33&gt;G33,1,0)</f>
        <v>0</v>
      </c>
      <c r="E31" s="115">
        <v>14</v>
      </c>
      <c r="F31" s="116" t="s">
        <v>54</v>
      </c>
      <c r="G31" s="117">
        <v>21</v>
      </c>
      <c r="H31" s="118">
        <f>IF(E31&lt;G31,1,0)+IF(E32&lt;G32,1,0)+IF(E33&lt;G33,1,0)</f>
        <v>2</v>
      </c>
      <c r="I31" s="114">
        <f>IF(J31&gt;L31,1,0)+IF(J32&gt;L32,1,0)+IF(J33&gt;L33,1,0)</f>
        <v>0</v>
      </c>
      <c r="J31" s="115">
        <v>16</v>
      </c>
      <c r="K31" s="116" t="s">
        <v>54</v>
      </c>
      <c r="L31" s="117">
        <v>21</v>
      </c>
      <c r="M31" s="118">
        <f>IF(J31&lt;L31,1,0)+IF(J32&lt;L32,1,0)+IF(J33&lt;L33,1,0)</f>
        <v>2</v>
      </c>
      <c r="N31" s="114">
        <f>IF(O31&gt;Q31,1,0)+IF(O32&gt;Q32,1,0)+IF(O33&gt;Q33,1,0)</f>
        <v>0</v>
      </c>
      <c r="O31" s="115">
        <v>15</v>
      </c>
      <c r="P31" s="116" t="s">
        <v>54</v>
      </c>
      <c r="Q31" s="117">
        <v>21</v>
      </c>
      <c r="R31" s="118">
        <f>IF(O31&lt;Q31,1,0)+IF(O32&lt;Q32,1,0)+IF(O33&lt;Q33,1,0)</f>
        <v>2</v>
      </c>
      <c r="S31" s="114">
        <f>IF(T31&gt;V31,1,0)+IF(T32&gt;V32,1,0)+IF(T33&gt;V33,1,0)</f>
        <v>0</v>
      </c>
      <c r="T31" s="115">
        <v>13</v>
      </c>
      <c r="U31" s="116" t="s">
        <v>54</v>
      </c>
      <c r="V31" s="117">
        <v>21</v>
      </c>
      <c r="W31" s="119">
        <f>IF(T31&lt;V31,1,0)+IF(T32&lt;V32,1,0)+IF(T33&lt;V33,1,0)</f>
        <v>2</v>
      </c>
      <c r="X31" s="85"/>
    </row>
    <row r="32" spans="1:24">
      <c r="A32" s="85"/>
      <c r="B32" s="112" t="s">
        <v>55</v>
      </c>
      <c r="C32" s="113"/>
      <c r="D32" s="120" t="s">
        <v>64</v>
      </c>
      <c r="E32" s="121">
        <v>14</v>
      </c>
      <c r="F32" s="122" t="s">
        <v>54</v>
      </c>
      <c r="G32" s="123">
        <v>21</v>
      </c>
      <c r="H32" s="124" t="s">
        <v>59</v>
      </c>
      <c r="I32" s="120" t="s">
        <v>118</v>
      </c>
      <c r="J32" s="121">
        <v>19</v>
      </c>
      <c r="K32" s="122" t="s">
        <v>54</v>
      </c>
      <c r="L32" s="123">
        <v>21</v>
      </c>
      <c r="M32" s="124" t="s">
        <v>98</v>
      </c>
      <c r="N32" s="120" t="s">
        <v>60</v>
      </c>
      <c r="O32" s="121">
        <v>18</v>
      </c>
      <c r="P32" s="122" t="s">
        <v>54</v>
      </c>
      <c r="Q32" s="123">
        <v>21</v>
      </c>
      <c r="R32" s="124" t="s">
        <v>63</v>
      </c>
      <c r="S32" s="120" t="s">
        <v>62</v>
      </c>
      <c r="T32" s="121">
        <v>12</v>
      </c>
      <c r="U32" s="122" t="s">
        <v>54</v>
      </c>
      <c r="V32" s="123">
        <v>21</v>
      </c>
      <c r="W32" s="125" t="s">
        <v>61</v>
      </c>
      <c r="X32" s="85"/>
    </row>
    <row r="33" spans="1:24">
      <c r="A33" s="85"/>
      <c r="B33" s="112"/>
      <c r="C33" s="126"/>
      <c r="D33" s="127" t="s">
        <v>56</v>
      </c>
      <c r="E33" s="128"/>
      <c r="F33" s="129" t="s">
        <v>54</v>
      </c>
      <c r="G33" s="130"/>
      <c r="H33" s="131" t="s">
        <v>67</v>
      </c>
      <c r="I33" s="127" t="s">
        <v>124</v>
      </c>
      <c r="J33" s="128"/>
      <c r="K33" s="129" t="s">
        <v>54</v>
      </c>
      <c r="L33" s="130"/>
      <c r="M33" s="131" t="s">
        <v>91</v>
      </c>
      <c r="N33" s="127" t="s">
        <v>68</v>
      </c>
      <c r="O33" s="128"/>
      <c r="P33" s="129" t="s">
        <v>54</v>
      </c>
      <c r="Q33" s="130"/>
      <c r="R33" s="131" t="s">
        <v>110</v>
      </c>
      <c r="S33" s="127" t="s">
        <v>70</v>
      </c>
      <c r="T33" s="128"/>
      <c r="U33" s="129" t="s">
        <v>54</v>
      </c>
      <c r="V33" s="130"/>
      <c r="W33" s="132" t="s">
        <v>108</v>
      </c>
      <c r="X33" s="85"/>
    </row>
    <row r="34" spans="1:24">
      <c r="A34" s="85"/>
      <c r="B34" s="133"/>
      <c r="C34" s="113"/>
      <c r="D34" s="114">
        <f>IF(E34&gt;G34,1,0)+IF(E35&gt;G35,1,0)+IF(E36&gt;G36,1,0)</f>
        <v>2</v>
      </c>
      <c r="E34" s="115">
        <v>21</v>
      </c>
      <c r="F34" s="116" t="s">
        <v>54</v>
      </c>
      <c r="G34" s="117">
        <v>14</v>
      </c>
      <c r="H34" s="118">
        <f>IF(E34&lt;G34,1,0)+IF(E35&lt;G35,1,0)+IF(E36&lt;G36,1,0)</f>
        <v>0</v>
      </c>
      <c r="I34" s="114">
        <f>IF(J34&gt;L34,1,0)+IF(J35&gt;L35,1,0)+IF(J36&gt;L36,1,0)</f>
        <v>2</v>
      </c>
      <c r="J34" s="115">
        <v>21</v>
      </c>
      <c r="K34" s="116" t="s">
        <v>54</v>
      </c>
      <c r="L34" s="117">
        <v>19</v>
      </c>
      <c r="M34" s="118">
        <f>IF(J34&lt;L34,1,0)+IF(J35&lt;L35,1,0)+IF(J36&lt;L36,1,0)</f>
        <v>0</v>
      </c>
      <c r="N34" s="114">
        <f>IF(O34&gt;Q34,1,0)+IF(O35&gt;Q35,1,0)+IF(O36&gt;Q36,1,0)</f>
        <v>2</v>
      </c>
      <c r="O34" s="115">
        <v>21</v>
      </c>
      <c r="P34" s="116" t="s">
        <v>54</v>
      </c>
      <c r="Q34" s="117">
        <v>9</v>
      </c>
      <c r="R34" s="118">
        <f>IF(O34&lt;Q34,1,0)+IF(O35&lt;Q35,1,0)+IF(O36&lt;Q36,1,0)</f>
        <v>0</v>
      </c>
      <c r="S34" s="114">
        <f>IF(T34&gt;V34,1,0)+IF(T35&gt;V35,1,0)+IF(T36&gt;V36,1,0)</f>
        <v>0</v>
      </c>
      <c r="T34" s="115">
        <v>16</v>
      </c>
      <c r="U34" s="116" t="s">
        <v>54</v>
      </c>
      <c r="V34" s="117">
        <v>21</v>
      </c>
      <c r="W34" s="119">
        <f>IF(T34&lt;V34,1,0)+IF(T35&lt;V35,1,0)+IF(T36&lt;V36,1,0)</f>
        <v>2</v>
      </c>
      <c r="X34" s="85"/>
    </row>
    <row r="35" spans="1:24">
      <c r="A35" s="85"/>
      <c r="B35" s="112" t="s">
        <v>72</v>
      </c>
      <c r="C35" s="113"/>
      <c r="D35" s="120" t="s">
        <v>73</v>
      </c>
      <c r="E35" s="121">
        <v>21</v>
      </c>
      <c r="F35" s="122" t="s">
        <v>54</v>
      </c>
      <c r="G35" s="123">
        <v>17</v>
      </c>
      <c r="H35" s="124" t="s">
        <v>76</v>
      </c>
      <c r="I35" s="120" t="s">
        <v>75</v>
      </c>
      <c r="J35" s="121">
        <v>21</v>
      </c>
      <c r="K35" s="122" t="s">
        <v>54</v>
      </c>
      <c r="L35" s="123">
        <v>15</v>
      </c>
      <c r="M35" s="124" t="s">
        <v>82</v>
      </c>
      <c r="N35" s="120" t="s">
        <v>77</v>
      </c>
      <c r="O35" s="121">
        <v>21</v>
      </c>
      <c r="P35" s="122" t="s">
        <v>54</v>
      </c>
      <c r="Q35" s="123">
        <v>8</v>
      </c>
      <c r="R35" s="124" t="s">
        <v>106</v>
      </c>
      <c r="S35" s="120" t="s">
        <v>79</v>
      </c>
      <c r="T35" s="121">
        <v>18</v>
      </c>
      <c r="U35" s="122" t="s">
        <v>54</v>
      </c>
      <c r="V35" s="123">
        <v>21</v>
      </c>
      <c r="W35" s="125" t="s">
        <v>78</v>
      </c>
      <c r="X35" s="85"/>
    </row>
    <row r="36" spans="1:24">
      <c r="A36" s="85"/>
      <c r="B36" s="112"/>
      <c r="C36" s="113"/>
      <c r="D36" s="127" t="s">
        <v>81</v>
      </c>
      <c r="E36" s="128"/>
      <c r="F36" s="129" t="s">
        <v>54</v>
      </c>
      <c r="G36" s="130"/>
      <c r="H36" s="131" t="s">
        <v>84</v>
      </c>
      <c r="I36" s="127" t="s">
        <v>83</v>
      </c>
      <c r="J36" s="128"/>
      <c r="K36" s="129" t="s">
        <v>54</v>
      </c>
      <c r="L36" s="130"/>
      <c r="M36" s="131" t="s">
        <v>74</v>
      </c>
      <c r="N36" s="127" t="s">
        <v>85</v>
      </c>
      <c r="O36" s="128"/>
      <c r="P36" s="129" t="s">
        <v>54</v>
      </c>
      <c r="Q36" s="130"/>
      <c r="R36" s="131" t="s">
        <v>88</v>
      </c>
      <c r="S36" s="127" t="s">
        <v>87</v>
      </c>
      <c r="T36" s="128"/>
      <c r="U36" s="129" t="s">
        <v>54</v>
      </c>
      <c r="V36" s="130"/>
      <c r="W36" s="132" t="s">
        <v>86</v>
      </c>
      <c r="X36" s="85"/>
    </row>
    <row r="37" spans="1:24">
      <c r="A37" s="85"/>
      <c r="B37" s="133"/>
      <c r="C37" s="134"/>
      <c r="D37" s="114">
        <f>IF(E37&gt;G37,1,0)+IF(E38&gt;G38,1,0)+IF(E39&gt;G39,1,0)</f>
        <v>0</v>
      </c>
      <c r="E37" s="115">
        <v>5</v>
      </c>
      <c r="F37" s="116" t="s">
        <v>54</v>
      </c>
      <c r="G37" s="117">
        <v>21</v>
      </c>
      <c r="H37" s="118">
        <f>IF(E37&lt;G37,1,0)+IF(E38&lt;G38,1,0)+IF(E39&lt;G39,1,0)</f>
        <v>2</v>
      </c>
      <c r="I37" s="114">
        <f>IF(J37&gt;L37,1,0)+IF(J38&gt;L38,1,0)+IF(J39&gt;L39,1,0)</f>
        <v>2</v>
      </c>
      <c r="J37" s="115">
        <v>22</v>
      </c>
      <c r="K37" s="116" t="s">
        <v>54</v>
      </c>
      <c r="L37" s="117">
        <v>20</v>
      </c>
      <c r="M37" s="118">
        <f>IF(J37&lt;L37,1,0)+IF(J38&lt;L38,1,0)+IF(J39&lt;L39,1,0)</f>
        <v>0</v>
      </c>
      <c r="N37" s="114">
        <f>IF(O37&gt;Q37,1,0)+IF(O38&gt;Q38,1,0)+IF(O39&gt;Q39,1,0)</f>
        <v>0</v>
      </c>
      <c r="O37" s="115">
        <v>14</v>
      </c>
      <c r="P37" s="116" t="s">
        <v>54</v>
      </c>
      <c r="Q37" s="117">
        <v>21</v>
      </c>
      <c r="R37" s="118">
        <f>IF(O37&lt;Q37,1,0)+IF(O38&lt;Q38,1,0)+IF(O39&lt;Q39,1,0)</f>
        <v>2</v>
      </c>
      <c r="S37" s="114">
        <f>IF(T37&gt;V37,1,0)+IF(T38&gt;V38,1,0)+IF(T39&gt;V39,1,0)</f>
        <v>2</v>
      </c>
      <c r="T37" s="115">
        <v>21</v>
      </c>
      <c r="U37" s="116" t="s">
        <v>54</v>
      </c>
      <c r="V37" s="117">
        <v>8</v>
      </c>
      <c r="W37" s="119">
        <f>IF(T37&lt;V37,1,0)+IF(T38&lt;V38,1,0)+IF(T39&lt;V39,1,0)</f>
        <v>0</v>
      </c>
      <c r="X37" s="85"/>
    </row>
    <row r="38" spans="1:24">
      <c r="A38" s="85"/>
      <c r="B38" s="112" t="s">
        <v>89</v>
      </c>
      <c r="C38" s="113"/>
      <c r="D38" s="120" t="s">
        <v>135</v>
      </c>
      <c r="E38" s="121">
        <v>7</v>
      </c>
      <c r="F38" s="122" t="s">
        <v>54</v>
      </c>
      <c r="G38" s="123">
        <v>21</v>
      </c>
      <c r="H38" s="124" t="s">
        <v>92</v>
      </c>
      <c r="I38" s="120" t="s">
        <v>58</v>
      </c>
      <c r="J38" s="121">
        <v>21</v>
      </c>
      <c r="K38" s="122" t="s">
        <v>54</v>
      </c>
      <c r="L38" s="123">
        <v>13</v>
      </c>
      <c r="M38" s="124" t="s">
        <v>98</v>
      </c>
      <c r="N38" s="120" t="s">
        <v>68</v>
      </c>
      <c r="O38" s="121">
        <v>6</v>
      </c>
      <c r="P38" s="122" t="s">
        <v>54</v>
      </c>
      <c r="Q38" s="123">
        <v>21</v>
      </c>
      <c r="R38" s="124" t="s">
        <v>95</v>
      </c>
      <c r="S38" s="120" t="s">
        <v>94</v>
      </c>
      <c r="T38" s="121">
        <v>21</v>
      </c>
      <c r="U38" s="122" t="s">
        <v>54</v>
      </c>
      <c r="V38" s="123">
        <v>10</v>
      </c>
      <c r="W38" s="125" t="s">
        <v>93</v>
      </c>
      <c r="X38" s="85"/>
    </row>
    <row r="39" spans="1:24">
      <c r="A39" s="85"/>
      <c r="B39" s="136"/>
      <c r="C39" s="126"/>
      <c r="D39" s="127"/>
      <c r="E39" s="128"/>
      <c r="F39" s="129" t="s">
        <v>54</v>
      </c>
      <c r="G39" s="130"/>
      <c r="H39" s="131"/>
      <c r="I39" s="127"/>
      <c r="J39" s="128"/>
      <c r="K39" s="129" t="s">
        <v>54</v>
      </c>
      <c r="L39" s="130"/>
      <c r="M39" s="131"/>
      <c r="N39" s="127"/>
      <c r="O39" s="128"/>
      <c r="P39" s="129" t="s">
        <v>54</v>
      </c>
      <c r="Q39" s="130"/>
      <c r="R39" s="131"/>
      <c r="S39" s="127"/>
      <c r="T39" s="128"/>
      <c r="U39" s="129" t="s">
        <v>54</v>
      </c>
      <c r="V39" s="130"/>
      <c r="W39" s="132"/>
      <c r="X39" s="85"/>
    </row>
    <row r="40" spans="1:24">
      <c r="A40" s="85"/>
      <c r="B40" s="112"/>
      <c r="C40" s="113"/>
      <c r="D40" s="114">
        <f>IF(E40&gt;G40,1,0)+IF(E41&gt;G41,1,0)+IF(E42&gt;G42,1,0)</f>
        <v>0</v>
      </c>
      <c r="E40" s="115">
        <v>14</v>
      </c>
      <c r="F40" s="116" t="s">
        <v>54</v>
      </c>
      <c r="G40" s="117">
        <v>21</v>
      </c>
      <c r="H40" s="118">
        <f>IF(E40&lt;G40,1,0)+IF(E41&lt;G41,1,0)+IF(E42&lt;G42,1,0)</f>
        <v>2</v>
      </c>
      <c r="I40" s="114">
        <f>IF(J40&gt;L40,1,0)+IF(J41&gt;L41,1,0)+IF(J42&gt;L42,1,0)</f>
        <v>2</v>
      </c>
      <c r="J40" s="115">
        <v>21</v>
      </c>
      <c r="K40" s="116" t="s">
        <v>54</v>
      </c>
      <c r="L40" s="117">
        <v>18</v>
      </c>
      <c r="M40" s="118">
        <f>IF(J40&lt;L40,1,0)+IF(J41&lt;L41,1,0)+IF(J42&lt;L42,1,0)</f>
        <v>0</v>
      </c>
      <c r="N40" s="114">
        <f>IF(O40&gt;Q40,1,0)+IF(O41&gt;Q41,1,0)+IF(O42&gt;Q42,1,0)</f>
        <v>2</v>
      </c>
      <c r="O40" s="115">
        <v>21</v>
      </c>
      <c r="P40" s="116" t="s">
        <v>54</v>
      </c>
      <c r="Q40" s="117">
        <v>13</v>
      </c>
      <c r="R40" s="118">
        <f>IF(O40&lt;Q40,1,0)+IF(O41&lt;Q41,1,0)+IF(O42&lt;Q42,1,0)</f>
        <v>0</v>
      </c>
      <c r="S40" s="114">
        <f>IF(T40&gt;V40,1,0)+IF(T41&gt;V41,1,0)+IF(T42&gt;V42,1,0)</f>
        <v>2</v>
      </c>
      <c r="T40" s="115">
        <v>21</v>
      </c>
      <c r="U40" s="116" t="s">
        <v>54</v>
      </c>
      <c r="V40" s="117">
        <v>16</v>
      </c>
      <c r="W40" s="119">
        <f>IF(T40&lt;V40,1,0)+IF(T41&lt;V41,1,0)+IF(T42&lt;V42,1,0)</f>
        <v>1</v>
      </c>
      <c r="X40" s="85"/>
    </row>
    <row r="41" spans="1:24">
      <c r="A41" s="85"/>
      <c r="B41" s="112" t="s">
        <v>136</v>
      </c>
      <c r="C41" s="113"/>
      <c r="D41" s="120" t="s">
        <v>97</v>
      </c>
      <c r="E41" s="121">
        <v>16</v>
      </c>
      <c r="F41" s="122" t="s">
        <v>54</v>
      </c>
      <c r="G41" s="123">
        <v>21</v>
      </c>
      <c r="H41" s="124" t="s">
        <v>59</v>
      </c>
      <c r="I41" s="120" t="s">
        <v>99</v>
      </c>
      <c r="J41" s="121">
        <v>21</v>
      </c>
      <c r="K41" s="122" t="s">
        <v>54</v>
      </c>
      <c r="L41" s="123">
        <v>16</v>
      </c>
      <c r="M41" s="124" t="s">
        <v>57</v>
      </c>
      <c r="N41" s="120" t="s">
        <v>100</v>
      </c>
      <c r="O41" s="121">
        <v>21</v>
      </c>
      <c r="P41" s="122" t="s">
        <v>54</v>
      </c>
      <c r="Q41" s="123">
        <v>17</v>
      </c>
      <c r="R41" s="124" t="s">
        <v>122</v>
      </c>
      <c r="S41" s="120" t="s">
        <v>101</v>
      </c>
      <c r="T41" s="121">
        <v>20</v>
      </c>
      <c r="U41" s="122" t="s">
        <v>54</v>
      </c>
      <c r="V41" s="123">
        <v>22</v>
      </c>
      <c r="W41" s="125" t="s">
        <v>61</v>
      </c>
      <c r="X41" s="85"/>
    </row>
    <row r="42" spans="1:24">
      <c r="A42" s="85"/>
      <c r="B42" s="112"/>
      <c r="C42" s="113"/>
      <c r="D42" s="127" t="s">
        <v>73</v>
      </c>
      <c r="E42" s="128"/>
      <c r="F42" s="129" t="s">
        <v>54</v>
      </c>
      <c r="G42" s="130"/>
      <c r="H42" s="131" t="s">
        <v>76</v>
      </c>
      <c r="I42" s="127" t="s">
        <v>103</v>
      </c>
      <c r="J42" s="128"/>
      <c r="K42" s="129" t="s">
        <v>54</v>
      </c>
      <c r="L42" s="130"/>
      <c r="M42" s="131" t="s">
        <v>82</v>
      </c>
      <c r="N42" s="127" t="s">
        <v>77</v>
      </c>
      <c r="O42" s="128"/>
      <c r="P42" s="129" t="s">
        <v>54</v>
      </c>
      <c r="Q42" s="130"/>
      <c r="R42" s="131" t="s">
        <v>80</v>
      </c>
      <c r="S42" s="127" t="s">
        <v>105</v>
      </c>
      <c r="T42" s="128">
        <v>21</v>
      </c>
      <c r="U42" s="129" t="s">
        <v>54</v>
      </c>
      <c r="V42" s="130">
        <v>13</v>
      </c>
      <c r="W42" s="132" t="s">
        <v>86</v>
      </c>
      <c r="X42" s="85"/>
    </row>
    <row r="43" spans="1:24">
      <c r="A43" s="85"/>
      <c r="B43" s="133"/>
      <c r="C43" s="134"/>
      <c r="D43" s="114">
        <f>IF(E43&gt;G43,1,0)+IF(E44&gt;G44,1,0)+IF(E45&gt;G45,1,0)</f>
        <v>0</v>
      </c>
      <c r="E43" s="115">
        <v>18</v>
      </c>
      <c r="F43" s="116" t="s">
        <v>54</v>
      </c>
      <c r="G43" s="117">
        <v>21</v>
      </c>
      <c r="H43" s="118">
        <f>IF(E43&lt;G43,1,0)+IF(E44&lt;G44,1,0)+IF(E45&lt;G45,1,0)</f>
        <v>2</v>
      </c>
      <c r="I43" s="114">
        <f>IF(J43&gt;L43,1,0)+IF(J44&gt;L44,1,0)+IF(J45&gt;L45,1,0)</f>
        <v>1</v>
      </c>
      <c r="J43" s="115">
        <v>23</v>
      </c>
      <c r="K43" s="116" t="s">
        <v>54</v>
      </c>
      <c r="L43" s="117">
        <v>25</v>
      </c>
      <c r="M43" s="118">
        <f>IF(J43&lt;L43,1,0)+IF(J44&lt;L44,1,0)+IF(J45&lt;L45,1,0)</f>
        <v>2</v>
      </c>
      <c r="N43" s="114">
        <f>IF(O43&gt;Q43,1,0)+IF(O44&gt;Q44,1,0)+IF(O45&gt;Q45,1,0)</f>
        <v>2</v>
      </c>
      <c r="O43" s="115">
        <v>21</v>
      </c>
      <c r="P43" s="116" t="s">
        <v>54</v>
      </c>
      <c r="Q43" s="117">
        <v>9</v>
      </c>
      <c r="R43" s="118">
        <f>IF(O43&lt;Q43,1,0)+IF(O44&lt;Q44,1,0)+IF(O45&lt;Q45,1,0)</f>
        <v>0</v>
      </c>
      <c r="S43" s="114">
        <f>IF(T43&gt;V43,1,0)+IF(T44&gt;V44,1,0)+IF(T45&gt;V45,1,0)</f>
        <v>2</v>
      </c>
      <c r="T43" s="115">
        <v>21</v>
      </c>
      <c r="U43" s="116" t="s">
        <v>54</v>
      </c>
      <c r="V43" s="117">
        <v>6</v>
      </c>
      <c r="W43" s="119">
        <f>IF(T43&lt;V43,1,0)+IF(T44&lt;V44,1,0)+IF(T45&lt;V45,1,0)</f>
        <v>0</v>
      </c>
      <c r="X43" s="85"/>
    </row>
    <row r="44" spans="1:24">
      <c r="A44" s="85"/>
      <c r="B44" s="112" t="s">
        <v>137</v>
      </c>
      <c r="C44" s="113"/>
      <c r="D44" s="120" t="s">
        <v>90</v>
      </c>
      <c r="E44" s="121">
        <v>21</v>
      </c>
      <c r="F44" s="122" t="s">
        <v>54</v>
      </c>
      <c r="G44" s="123">
        <v>23</v>
      </c>
      <c r="H44" s="124" t="s">
        <v>67</v>
      </c>
      <c r="I44" s="120" t="s">
        <v>118</v>
      </c>
      <c r="J44" s="121">
        <v>21</v>
      </c>
      <c r="K44" s="122" t="s">
        <v>54</v>
      </c>
      <c r="L44" s="123">
        <v>17</v>
      </c>
      <c r="M44" s="124" t="s">
        <v>91</v>
      </c>
      <c r="N44" s="120" t="s">
        <v>60</v>
      </c>
      <c r="O44" s="121">
        <v>21</v>
      </c>
      <c r="P44" s="122" t="s">
        <v>54</v>
      </c>
      <c r="Q44" s="123">
        <v>11</v>
      </c>
      <c r="R44" s="124" t="s">
        <v>71</v>
      </c>
      <c r="S44" s="120" t="s">
        <v>101</v>
      </c>
      <c r="T44" s="121">
        <v>21</v>
      </c>
      <c r="U44" s="122" t="s">
        <v>54</v>
      </c>
      <c r="V44" s="123">
        <v>7</v>
      </c>
      <c r="W44" s="125" t="s">
        <v>108</v>
      </c>
      <c r="X44" s="85"/>
    </row>
    <row r="45" spans="1:24">
      <c r="A45" s="85"/>
      <c r="B45" s="136"/>
      <c r="C45" s="126"/>
      <c r="D45" s="127"/>
      <c r="E45" s="128"/>
      <c r="F45" s="129" t="s">
        <v>54</v>
      </c>
      <c r="G45" s="130"/>
      <c r="H45" s="131"/>
      <c r="I45" s="127"/>
      <c r="J45" s="128">
        <v>12</v>
      </c>
      <c r="K45" s="129" t="s">
        <v>54</v>
      </c>
      <c r="L45" s="130">
        <v>21</v>
      </c>
      <c r="M45" s="131"/>
      <c r="N45" s="127"/>
      <c r="O45" s="128"/>
      <c r="P45" s="129" t="s">
        <v>54</v>
      </c>
      <c r="Q45" s="130"/>
      <c r="R45" s="131"/>
      <c r="S45" s="127"/>
      <c r="T45" s="128"/>
      <c r="U45" s="129" t="s">
        <v>54</v>
      </c>
      <c r="V45" s="130"/>
      <c r="W45" s="132"/>
      <c r="X45" s="85"/>
    </row>
    <row r="46" spans="1:24">
      <c r="A46" s="85"/>
      <c r="B46" s="112"/>
      <c r="C46" s="113"/>
      <c r="D46" s="114">
        <f>IF(E46&gt;G46,1,0)+IF(E47&gt;G47,1,0)+IF(E48&gt;G48,1,0)</f>
        <v>2</v>
      </c>
      <c r="E46" s="115">
        <v>21</v>
      </c>
      <c r="F46" s="116" t="s">
        <v>54</v>
      </c>
      <c r="G46" s="117">
        <v>13</v>
      </c>
      <c r="H46" s="118">
        <f>IF(E46&lt;G46,1,0)+IF(E47&lt;G47,1,0)+IF(E48&lt;G48,1,0)</f>
        <v>0</v>
      </c>
      <c r="I46" s="114">
        <f>IF(J46&gt;L46,1,0)+IF(J47&gt;L47,1,0)+IF(J48&gt;L48,1,0)</f>
        <v>2</v>
      </c>
      <c r="J46" s="115">
        <v>21</v>
      </c>
      <c r="K46" s="116" t="s">
        <v>54</v>
      </c>
      <c r="L46" s="117">
        <v>5</v>
      </c>
      <c r="M46" s="118">
        <f>IF(J46&lt;L46,1,0)+IF(J47&lt;L47,1,0)+IF(J48&lt;L48,1,0)</f>
        <v>0</v>
      </c>
      <c r="N46" s="114">
        <f>IF(O46&gt;Q46,1,0)+IF(O47&gt;Q47,1,0)+IF(O48&gt;Q48,1,0)</f>
        <v>1</v>
      </c>
      <c r="O46" s="115">
        <v>16</v>
      </c>
      <c r="P46" s="116" t="s">
        <v>54</v>
      </c>
      <c r="Q46" s="117">
        <v>21</v>
      </c>
      <c r="R46" s="118">
        <f>IF(O46&lt;Q46,1,0)+IF(O47&lt;Q47,1,0)+IF(O48&lt;Q48,1,0)</f>
        <v>2</v>
      </c>
      <c r="S46" s="114">
        <f>IF(T46&gt;V46,1,0)+IF(T47&gt;V47,1,0)+IF(T48&gt;V48,1,0)</f>
        <v>2</v>
      </c>
      <c r="T46" s="115">
        <v>21</v>
      </c>
      <c r="U46" s="169" t="s">
        <v>138</v>
      </c>
      <c r="V46" s="117">
        <v>0</v>
      </c>
      <c r="W46" s="119">
        <f>IF(T46&lt;V46,1,0)+IF(T47&lt;V47,1,0)+IF(T48&lt;V48,1,0)</f>
        <v>0</v>
      </c>
      <c r="X46" s="85"/>
    </row>
    <row r="47" spans="1:24">
      <c r="A47" s="85"/>
      <c r="B47" s="112" t="s">
        <v>139</v>
      </c>
      <c r="C47" s="113"/>
      <c r="D47" s="120" t="s">
        <v>81</v>
      </c>
      <c r="E47" s="121">
        <v>21</v>
      </c>
      <c r="F47" s="122" t="s">
        <v>54</v>
      </c>
      <c r="G47" s="123">
        <v>19</v>
      </c>
      <c r="H47" s="124" t="s">
        <v>84</v>
      </c>
      <c r="I47" s="120" t="s">
        <v>83</v>
      </c>
      <c r="J47" s="121">
        <v>21</v>
      </c>
      <c r="K47" s="122" t="s">
        <v>54</v>
      </c>
      <c r="L47" s="123">
        <v>10</v>
      </c>
      <c r="M47" s="124" t="s">
        <v>74</v>
      </c>
      <c r="N47" s="120" t="s">
        <v>140</v>
      </c>
      <c r="O47" s="121">
        <v>21</v>
      </c>
      <c r="P47" s="122" t="s">
        <v>54</v>
      </c>
      <c r="Q47" s="123">
        <v>14</v>
      </c>
      <c r="R47" s="124" t="s">
        <v>106</v>
      </c>
      <c r="S47" s="120" t="s">
        <v>105</v>
      </c>
      <c r="T47" s="121">
        <v>21</v>
      </c>
      <c r="U47" s="122" t="s">
        <v>54</v>
      </c>
      <c r="V47" s="123">
        <v>0</v>
      </c>
      <c r="W47" s="125" t="s">
        <v>78</v>
      </c>
      <c r="X47" s="85"/>
    </row>
    <row r="48" spans="1:24">
      <c r="A48" s="85"/>
      <c r="B48" s="112"/>
      <c r="C48" s="113"/>
      <c r="D48" s="127"/>
      <c r="E48" s="128"/>
      <c r="F48" s="129" t="s">
        <v>54</v>
      </c>
      <c r="G48" s="130"/>
      <c r="H48" s="131"/>
      <c r="I48" s="127"/>
      <c r="J48" s="128"/>
      <c r="K48" s="129" t="s">
        <v>54</v>
      </c>
      <c r="L48" s="130"/>
      <c r="M48" s="131"/>
      <c r="N48" s="127"/>
      <c r="O48" s="128">
        <v>11</v>
      </c>
      <c r="P48" s="129" t="s">
        <v>54</v>
      </c>
      <c r="Q48" s="130">
        <v>21</v>
      </c>
      <c r="R48" s="131"/>
      <c r="S48" s="127"/>
      <c r="T48" s="128"/>
      <c r="U48" s="129" t="s">
        <v>54</v>
      </c>
      <c r="V48" s="130"/>
      <c r="W48" s="132"/>
      <c r="X48" s="85"/>
    </row>
    <row r="49" spans="1:24">
      <c r="A49" s="85"/>
      <c r="B49" s="133"/>
      <c r="C49" s="134"/>
      <c r="D49" s="114">
        <f>IF(E49&gt;G49,1,0)+IF(E50&gt;G50,1,0)+IF(E51&gt;G51,1,0)</f>
        <v>0</v>
      </c>
      <c r="E49" s="115">
        <v>15</v>
      </c>
      <c r="F49" s="116" t="s">
        <v>54</v>
      </c>
      <c r="G49" s="117">
        <v>21</v>
      </c>
      <c r="H49" s="118">
        <f>IF(E49&lt;G49,1,0)+IF(E50&lt;G50,1,0)+IF(E51&lt;G51,1,0)</f>
        <v>2</v>
      </c>
      <c r="I49" s="114">
        <f>IF(J49&gt;L49,1,0)+IF(J50&gt;L50,1,0)+IF(J51&gt;L51,1,0)</f>
        <v>0</v>
      </c>
      <c r="J49" s="115">
        <v>21</v>
      </c>
      <c r="K49" s="116" t="s">
        <v>54</v>
      </c>
      <c r="L49" s="117">
        <v>23</v>
      </c>
      <c r="M49" s="118">
        <f>IF(J49&lt;L49,1,0)+IF(J50&lt;L50,1,0)+IF(J51&lt;L51,1,0)</f>
        <v>2</v>
      </c>
      <c r="N49" s="114">
        <f>IF(O49&gt;Q49,1,0)+IF(O50&gt;Q50,1,0)+IF(O51&gt;Q51,1,0)</f>
        <v>0</v>
      </c>
      <c r="O49" s="115">
        <v>19</v>
      </c>
      <c r="P49" s="116" t="s">
        <v>54</v>
      </c>
      <c r="Q49" s="117">
        <v>21</v>
      </c>
      <c r="R49" s="118">
        <f>IF(O49&lt;Q49,1,0)+IF(O50&lt;Q50,1,0)+IF(O51&lt;Q51,1,0)</f>
        <v>2</v>
      </c>
      <c r="S49" s="114">
        <f>IF(T49&gt;V49,1,0)+IF(T50&gt;V50,1,0)+IF(T51&gt;V51,1,0)</f>
        <v>0</v>
      </c>
      <c r="T49" s="115">
        <v>15</v>
      </c>
      <c r="U49" s="116" t="s">
        <v>54</v>
      </c>
      <c r="V49" s="117">
        <v>21</v>
      </c>
      <c r="W49" s="119">
        <f>IF(T49&lt;V49,1,0)+IF(T50&lt;V50,1,0)+IF(T51&lt;V51,1,0)</f>
        <v>2</v>
      </c>
      <c r="X49" s="85"/>
    </row>
    <row r="50" spans="1:24">
      <c r="A50" s="85"/>
      <c r="B50" s="112" t="s">
        <v>141</v>
      </c>
      <c r="C50" s="113"/>
      <c r="D50" s="120" t="s">
        <v>116</v>
      </c>
      <c r="E50" s="121">
        <v>18</v>
      </c>
      <c r="F50" s="122" t="s">
        <v>54</v>
      </c>
      <c r="G50" s="123">
        <v>21</v>
      </c>
      <c r="H50" s="124" t="s">
        <v>92</v>
      </c>
      <c r="I50" s="120" t="s">
        <v>58</v>
      </c>
      <c r="J50" s="121">
        <v>13</v>
      </c>
      <c r="K50" s="122" t="s">
        <v>54</v>
      </c>
      <c r="L50" s="123">
        <v>21</v>
      </c>
      <c r="M50" s="124" t="s">
        <v>57</v>
      </c>
      <c r="N50" s="120" t="s">
        <v>100</v>
      </c>
      <c r="O50" s="121">
        <v>17</v>
      </c>
      <c r="P50" s="122" t="s">
        <v>54</v>
      </c>
      <c r="Q50" s="123">
        <v>21</v>
      </c>
      <c r="R50" s="124" t="s">
        <v>102</v>
      </c>
      <c r="S50" s="120" t="s">
        <v>121</v>
      </c>
      <c r="T50" s="121">
        <v>15</v>
      </c>
      <c r="U50" s="122" t="s">
        <v>54</v>
      </c>
      <c r="V50" s="123">
        <v>21</v>
      </c>
      <c r="W50" s="125" t="s">
        <v>69</v>
      </c>
      <c r="X50" s="85"/>
    </row>
    <row r="51" spans="1:24">
      <c r="A51" s="85"/>
      <c r="B51" s="136"/>
      <c r="C51" s="126"/>
      <c r="D51" s="127" t="s">
        <v>123</v>
      </c>
      <c r="E51" s="128"/>
      <c r="F51" s="129" t="s">
        <v>54</v>
      </c>
      <c r="G51" s="130"/>
      <c r="H51" s="137" t="s">
        <v>125</v>
      </c>
      <c r="I51" s="127" t="s">
        <v>66</v>
      </c>
      <c r="J51" s="128"/>
      <c r="K51" s="129" t="s">
        <v>54</v>
      </c>
      <c r="L51" s="130"/>
      <c r="M51" s="137" t="s">
        <v>65</v>
      </c>
      <c r="N51" s="127" t="s">
        <v>120</v>
      </c>
      <c r="O51" s="128"/>
      <c r="P51" s="129" t="s">
        <v>54</v>
      </c>
      <c r="Q51" s="130"/>
      <c r="R51" s="137" t="s">
        <v>126</v>
      </c>
      <c r="S51" s="127" t="s">
        <v>109</v>
      </c>
      <c r="T51" s="128"/>
      <c r="U51" s="129" t="s">
        <v>54</v>
      </c>
      <c r="V51" s="130"/>
      <c r="W51" s="138" t="s">
        <v>93</v>
      </c>
      <c r="X51" s="85"/>
    </row>
    <row r="52" spans="1:24" ht="18">
      <c r="A52" s="85"/>
      <c r="B52" s="133" t="s">
        <v>127</v>
      </c>
      <c r="C52" s="134"/>
      <c r="D52" s="139">
        <f>COUNTIF(D31:D51,2)</f>
        <v>2</v>
      </c>
      <c r="E52" s="140"/>
      <c r="F52" s="141" t="s">
        <v>54</v>
      </c>
      <c r="G52" s="142"/>
      <c r="H52" s="143">
        <f>COUNTIF(H31:H51,2)</f>
        <v>5</v>
      </c>
      <c r="I52" s="139">
        <f>COUNTIF(I31:I51,2)</f>
        <v>4</v>
      </c>
      <c r="J52" s="144"/>
      <c r="K52" s="141" t="s">
        <v>54</v>
      </c>
      <c r="L52" s="145"/>
      <c r="M52" s="146">
        <f>COUNTIF(M31:M51,2)</f>
        <v>3</v>
      </c>
      <c r="N52" s="139">
        <f>COUNTIF(N31:N51,2)</f>
        <v>3</v>
      </c>
      <c r="O52" s="140"/>
      <c r="P52" s="141" t="s">
        <v>54</v>
      </c>
      <c r="Q52" s="142"/>
      <c r="R52" s="143">
        <f>COUNTIF(R31:R51,2)</f>
        <v>4</v>
      </c>
      <c r="S52" s="139">
        <f>COUNTIF(S31:S51,2)</f>
        <v>4</v>
      </c>
      <c r="T52" s="140"/>
      <c r="U52" s="141" t="s">
        <v>54</v>
      </c>
      <c r="V52" s="142"/>
      <c r="W52" s="146">
        <f>COUNTIF(W31:W51,2)</f>
        <v>3</v>
      </c>
      <c r="X52" s="85"/>
    </row>
    <row r="53" spans="1:24" ht="18">
      <c r="A53" s="85"/>
      <c r="B53" s="112" t="s">
        <v>10</v>
      </c>
      <c r="C53" s="113"/>
      <c r="D53" s="147">
        <f>SUM(D31:D51)</f>
        <v>4</v>
      </c>
      <c r="E53" s="142"/>
      <c r="F53" s="148" t="s">
        <v>128</v>
      </c>
      <c r="G53" s="142"/>
      <c r="H53" s="149">
        <f>SUM(H31:H51)</f>
        <v>10</v>
      </c>
      <c r="I53" s="147">
        <f>SUM(I31:I51)</f>
        <v>9</v>
      </c>
      <c r="J53" s="145"/>
      <c r="K53" s="148" t="s">
        <v>128</v>
      </c>
      <c r="L53" s="145"/>
      <c r="M53" s="150">
        <f>SUM(M31:M51)</f>
        <v>6</v>
      </c>
      <c r="N53" s="147">
        <f>SUM(N31:N51)</f>
        <v>7</v>
      </c>
      <c r="O53" s="151"/>
      <c r="P53" s="148" t="s">
        <v>128</v>
      </c>
      <c r="Q53" s="151"/>
      <c r="R53" s="149">
        <f>SUM(R31:R51)</f>
        <v>8</v>
      </c>
      <c r="S53" s="147">
        <f>SUM(S31:S51)</f>
        <v>8</v>
      </c>
      <c r="T53" s="151"/>
      <c r="U53" s="148" t="s">
        <v>128</v>
      </c>
      <c r="V53" s="151"/>
      <c r="W53" s="150">
        <f>SUM(W31:W51)</f>
        <v>7</v>
      </c>
      <c r="X53" s="85"/>
    </row>
    <row r="54" spans="1:24" ht="18.75" thickBot="1">
      <c r="A54" s="85"/>
      <c r="B54" s="152" t="s">
        <v>129</v>
      </c>
      <c r="C54" s="153"/>
      <c r="D54" s="154">
        <f>SUM(E31:E51)</f>
        <v>226</v>
      </c>
      <c r="E54" s="155"/>
      <c r="F54" s="156" t="s">
        <v>128</v>
      </c>
      <c r="G54" s="157"/>
      <c r="H54" s="158">
        <f>SUM(G31:G51)</f>
        <v>275</v>
      </c>
      <c r="I54" s="154">
        <f>SUM(J31:J51)</f>
        <v>294</v>
      </c>
      <c r="J54" s="159"/>
      <c r="K54" s="156" t="s">
        <v>128</v>
      </c>
      <c r="L54" s="160"/>
      <c r="M54" s="161">
        <f>SUM(L31:L51)</f>
        <v>265</v>
      </c>
      <c r="N54" s="154">
        <f>SUM(O31:O51)</f>
        <v>263</v>
      </c>
      <c r="O54" s="162"/>
      <c r="P54" s="156" t="s">
        <v>128</v>
      </c>
      <c r="Q54" s="163"/>
      <c r="R54" s="158">
        <f>SUM(Q31:Q51)</f>
        <v>249</v>
      </c>
      <c r="S54" s="154">
        <f>SUM(T31:T51)</f>
        <v>277</v>
      </c>
      <c r="T54" s="162"/>
      <c r="U54" s="156" t="s">
        <v>128</v>
      </c>
      <c r="V54" s="163"/>
      <c r="W54" s="161">
        <f>SUM(V31:V51)</f>
        <v>208</v>
      </c>
      <c r="X54" s="85"/>
    </row>
    <row r="55" spans="1:24" ht="14.25" thickBot="1">
      <c r="A55" s="170"/>
      <c r="B55" s="164" t="s">
        <v>142</v>
      </c>
      <c r="C55" s="165"/>
      <c r="D55" s="99" t="s">
        <v>143</v>
      </c>
      <c r="E55" s="100"/>
      <c r="F55" s="100"/>
      <c r="G55" s="100"/>
      <c r="H55" s="100"/>
      <c r="I55" s="100" t="s">
        <v>144</v>
      </c>
      <c r="J55" s="100"/>
      <c r="K55" s="100"/>
      <c r="L55" s="100"/>
      <c r="M55" s="101"/>
      <c r="N55" s="99" t="s">
        <v>145</v>
      </c>
      <c r="O55" s="100"/>
      <c r="P55" s="100"/>
      <c r="Q55" s="100"/>
      <c r="R55" s="100"/>
      <c r="S55" s="100" t="s">
        <v>146</v>
      </c>
      <c r="T55" s="100"/>
      <c r="U55" s="100"/>
      <c r="V55" s="100"/>
      <c r="W55" s="101"/>
      <c r="X55" s="85"/>
    </row>
    <row r="56" spans="1:24" s="175" customFormat="1">
      <c r="A56" s="170"/>
      <c r="B56" s="171" t="s">
        <v>53</v>
      </c>
      <c r="C56" s="103"/>
      <c r="D56" s="104" t="str">
        <f>D30</f>
        <v>オールドラック</v>
      </c>
      <c r="E56" s="172">
        <f>IF(D78&lt;4,0,1)</f>
        <v>0</v>
      </c>
      <c r="F56" s="108"/>
      <c r="G56" s="173">
        <f>IF(H78&lt;4,0,1)</f>
        <v>1</v>
      </c>
      <c r="H56" s="108" t="str">
        <f>I30</f>
        <v>三春台ＢＣ</v>
      </c>
      <c r="I56" s="174" t="str">
        <f>M30</f>
        <v>BCウェスト</v>
      </c>
      <c r="J56" s="108">
        <f>IF(I78&lt;4,0,1)</f>
        <v>0</v>
      </c>
      <c r="K56" s="108"/>
      <c r="L56" s="173">
        <f>IF(M78&lt;4,0,1)</f>
        <v>1</v>
      </c>
      <c r="M56" s="109" t="str">
        <f>H30</f>
        <v>WOW</v>
      </c>
      <c r="N56" s="174" t="str">
        <f>N30</f>
        <v>ホット
ショット</v>
      </c>
      <c r="O56" s="172">
        <f>IF(N78&lt;4,0,1)</f>
        <v>1</v>
      </c>
      <c r="P56" s="108"/>
      <c r="Q56" s="173">
        <f>IF(R78&lt;4,0,1)</f>
        <v>0</v>
      </c>
      <c r="R56" s="110" t="str">
        <f>S30</f>
        <v>ボンボ
ヌール</v>
      </c>
      <c r="S56" s="174" t="str">
        <f>W30</f>
        <v>若草クラブ</v>
      </c>
      <c r="T56" s="172">
        <f>IF(S78&lt;4,0,1)</f>
        <v>0</v>
      </c>
      <c r="U56" s="108"/>
      <c r="V56" s="173">
        <f>IF(W78&lt;4,0,1)</f>
        <v>1</v>
      </c>
      <c r="W56" s="168" t="str">
        <f>R30</f>
        <v>ＮＥＸＴ</v>
      </c>
      <c r="X56" s="170"/>
    </row>
    <row r="57" spans="1:24">
      <c r="A57" s="85"/>
      <c r="B57" s="112"/>
      <c r="C57" s="113"/>
      <c r="D57" s="114">
        <f>IF(E57&gt;G57,1,0)+IF(E58&gt;G58,1,0)+IF(E59&gt;G59,1,0)</f>
        <v>0</v>
      </c>
      <c r="E57" s="115">
        <v>0</v>
      </c>
      <c r="F57" s="116" t="s">
        <v>54</v>
      </c>
      <c r="G57" s="117">
        <v>21</v>
      </c>
      <c r="H57" s="118">
        <f>IF(E57&lt;G57,1,0)+IF(E58&lt;G58,1,0)+IF(E59&lt;G59,1,0)</f>
        <v>2</v>
      </c>
      <c r="I57" s="114">
        <f>IF(J57&gt;L57,1,0)+IF(J58&gt;L58,1,0)+IF(J59&gt;L59,1,0)</f>
        <v>2</v>
      </c>
      <c r="J57" s="115">
        <v>21</v>
      </c>
      <c r="K57" s="116" t="s">
        <v>54</v>
      </c>
      <c r="L57" s="117">
        <v>14</v>
      </c>
      <c r="M57" s="118">
        <f>IF(J57&lt;L57,1,0)+IF(J58&lt;L58,1,0)+IF(J59&lt;L59,1,0)</f>
        <v>0</v>
      </c>
      <c r="N57" s="114">
        <f>IF(O57&gt;Q57,1,0)+IF(O58&gt;Q58,1,0)+IF(O59&gt;Q59,1,0)</f>
        <v>2</v>
      </c>
      <c r="O57" s="115">
        <v>21</v>
      </c>
      <c r="P57" s="116" t="s">
        <v>54</v>
      </c>
      <c r="Q57" s="117">
        <v>16</v>
      </c>
      <c r="R57" s="118">
        <f>IF(O57&lt;Q57,1,0)+IF(O58&lt;Q58,1,0)+IF(O59&lt;Q59,1,0)</f>
        <v>0</v>
      </c>
      <c r="S57" s="114">
        <f>IF(T57&gt;V57,1,0)+IF(T58&gt;V58,1,0)+IF(T59&gt;V59,1,0)</f>
        <v>1</v>
      </c>
      <c r="T57" s="115">
        <v>20</v>
      </c>
      <c r="U57" s="116" t="s">
        <v>54</v>
      </c>
      <c r="V57" s="117">
        <v>22</v>
      </c>
      <c r="W57" s="119">
        <f>IF(T57&lt;V57,1,0)+IF(T58&lt;V58,1,0)+IF(T59&lt;V59,1,0)</f>
        <v>2</v>
      </c>
      <c r="X57" s="85"/>
    </row>
    <row r="58" spans="1:24">
      <c r="A58" s="85"/>
      <c r="B58" s="112" t="s">
        <v>55</v>
      </c>
      <c r="C58" s="113"/>
      <c r="D58" s="120" t="s">
        <v>147</v>
      </c>
      <c r="E58" s="121">
        <v>0</v>
      </c>
      <c r="F58" s="122" t="s">
        <v>54</v>
      </c>
      <c r="G58" s="123">
        <v>21</v>
      </c>
      <c r="H58" s="124" t="s">
        <v>58</v>
      </c>
      <c r="I58" s="120" t="s">
        <v>57</v>
      </c>
      <c r="J58" s="121">
        <v>23</v>
      </c>
      <c r="K58" s="122" t="s">
        <v>54</v>
      </c>
      <c r="L58" s="123">
        <v>21</v>
      </c>
      <c r="M58" s="124" t="s">
        <v>67</v>
      </c>
      <c r="N58" s="120" t="s">
        <v>60</v>
      </c>
      <c r="O58" s="121">
        <v>21</v>
      </c>
      <c r="P58" s="122" t="s">
        <v>54</v>
      </c>
      <c r="Q58" s="123">
        <v>8</v>
      </c>
      <c r="R58" s="124" t="s">
        <v>148</v>
      </c>
      <c r="S58" s="120" t="s">
        <v>69</v>
      </c>
      <c r="T58" s="121">
        <v>21</v>
      </c>
      <c r="U58" s="122" t="s">
        <v>54</v>
      </c>
      <c r="V58" s="123">
        <v>17</v>
      </c>
      <c r="W58" s="125" t="s">
        <v>95</v>
      </c>
      <c r="X58" s="85"/>
    </row>
    <row r="59" spans="1:24">
      <c r="A59" s="85"/>
      <c r="B59" s="112"/>
      <c r="C59" s="126"/>
      <c r="D59" s="127"/>
      <c r="E59" s="128"/>
      <c r="F59" s="129" t="s">
        <v>54</v>
      </c>
      <c r="G59" s="130"/>
      <c r="H59" s="131" t="s">
        <v>66</v>
      </c>
      <c r="I59" s="127" t="s">
        <v>65</v>
      </c>
      <c r="J59" s="128"/>
      <c r="K59" s="129" t="s">
        <v>54</v>
      </c>
      <c r="L59" s="130"/>
      <c r="M59" s="131" t="s">
        <v>125</v>
      </c>
      <c r="N59" s="127" t="s">
        <v>68</v>
      </c>
      <c r="O59" s="128"/>
      <c r="P59" s="129" t="s">
        <v>54</v>
      </c>
      <c r="Q59" s="130"/>
      <c r="R59" s="131" t="s">
        <v>70</v>
      </c>
      <c r="S59" s="127" t="s">
        <v>93</v>
      </c>
      <c r="T59" s="128">
        <v>20</v>
      </c>
      <c r="U59" s="129" t="s">
        <v>54</v>
      </c>
      <c r="V59" s="130">
        <v>22</v>
      </c>
      <c r="W59" s="132" t="s">
        <v>63</v>
      </c>
      <c r="X59" s="85"/>
    </row>
    <row r="60" spans="1:24">
      <c r="A60" s="85"/>
      <c r="B60" s="133"/>
      <c r="C60" s="113"/>
      <c r="D60" s="114">
        <f>IF(E60&gt;G60,1,0)+IF(E61&gt;G61,1,0)+IF(E62&gt;G62,1,0)</f>
        <v>0</v>
      </c>
      <c r="E60" s="115">
        <v>0</v>
      </c>
      <c r="F60" s="116" t="s">
        <v>54</v>
      </c>
      <c r="G60" s="117">
        <v>21</v>
      </c>
      <c r="H60" s="118">
        <f>IF(E60&lt;G60,1,0)+IF(E61&lt;G61,1,0)+IF(E62&lt;G62,1,0)</f>
        <v>2</v>
      </c>
      <c r="I60" s="114">
        <f>IF(J60&gt;L60,1,0)+IF(J61&gt;L61,1,0)+IF(J62&gt;L62,1,0)</f>
        <v>1</v>
      </c>
      <c r="J60" s="115">
        <v>17</v>
      </c>
      <c r="K60" s="116" t="s">
        <v>54</v>
      </c>
      <c r="L60" s="117">
        <v>21</v>
      </c>
      <c r="M60" s="118">
        <f>IF(J60&lt;L60,1,0)+IF(J61&lt;L61,1,0)+IF(J62&lt;L62,1,0)</f>
        <v>2</v>
      </c>
      <c r="N60" s="114">
        <f>IF(O60&gt;Q60,1,0)+IF(O61&gt;Q61,1,0)+IF(O62&gt;Q62,1,0)</f>
        <v>2</v>
      </c>
      <c r="O60" s="115">
        <v>21</v>
      </c>
      <c r="P60" s="116" t="s">
        <v>54</v>
      </c>
      <c r="Q60" s="117">
        <v>15</v>
      </c>
      <c r="R60" s="118">
        <f>IF(O60&lt;Q60,1,0)+IF(O61&lt;Q61,1,0)+IF(O62&lt;Q62,1,0)</f>
        <v>1</v>
      </c>
      <c r="S60" s="114">
        <f>IF(T60&gt;V60,1,0)+IF(T61&gt;V61,1,0)+IF(T62&gt;V62,1,0)</f>
        <v>2</v>
      </c>
      <c r="T60" s="115">
        <v>21</v>
      </c>
      <c r="U60" s="116" t="s">
        <v>54</v>
      </c>
      <c r="V60" s="117">
        <v>12</v>
      </c>
      <c r="W60" s="119">
        <f>IF(T60&lt;V60,1,0)+IF(T61&lt;V61,1,0)+IF(T62&lt;V62,1,0)</f>
        <v>0</v>
      </c>
      <c r="X60" s="85"/>
    </row>
    <row r="61" spans="1:24">
      <c r="A61" s="85"/>
      <c r="B61" s="112" t="s">
        <v>72</v>
      </c>
      <c r="C61" s="113"/>
      <c r="D61" s="120" t="s">
        <v>147</v>
      </c>
      <c r="E61" s="121">
        <v>0</v>
      </c>
      <c r="F61" s="122" t="s">
        <v>54</v>
      </c>
      <c r="G61" s="123">
        <v>21</v>
      </c>
      <c r="H61" s="124" t="s">
        <v>75</v>
      </c>
      <c r="I61" s="120" t="s">
        <v>149</v>
      </c>
      <c r="J61" s="121">
        <v>23</v>
      </c>
      <c r="K61" s="122" t="s">
        <v>54</v>
      </c>
      <c r="L61" s="123">
        <v>21</v>
      </c>
      <c r="M61" s="124" t="s">
        <v>150</v>
      </c>
      <c r="N61" s="120" t="s">
        <v>77</v>
      </c>
      <c r="O61" s="121">
        <v>22</v>
      </c>
      <c r="P61" s="122" t="s">
        <v>54</v>
      </c>
      <c r="Q61" s="123">
        <v>24</v>
      </c>
      <c r="R61" s="124" t="s">
        <v>79</v>
      </c>
      <c r="S61" s="120" t="s">
        <v>78</v>
      </c>
      <c r="T61" s="121">
        <v>21</v>
      </c>
      <c r="U61" s="122" t="s">
        <v>54</v>
      </c>
      <c r="V61" s="123">
        <v>9</v>
      </c>
      <c r="W61" s="125" t="s">
        <v>80</v>
      </c>
      <c r="X61" s="85"/>
    </row>
    <row r="62" spans="1:24">
      <c r="A62" s="85"/>
      <c r="B62" s="112"/>
      <c r="C62" s="113"/>
      <c r="D62" s="127"/>
      <c r="E62" s="128"/>
      <c r="F62" s="129" t="s">
        <v>54</v>
      </c>
      <c r="G62" s="130"/>
      <c r="H62" s="131" t="s">
        <v>151</v>
      </c>
      <c r="I62" s="127" t="s">
        <v>74</v>
      </c>
      <c r="J62" s="128">
        <v>15</v>
      </c>
      <c r="K62" s="129" t="s">
        <v>54</v>
      </c>
      <c r="L62" s="130">
        <v>21</v>
      </c>
      <c r="M62" s="131" t="s">
        <v>84</v>
      </c>
      <c r="N62" s="127" t="s">
        <v>85</v>
      </c>
      <c r="O62" s="128">
        <v>21</v>
      </c>
      <c r="P62" s="129" t="s">
        <v>54</v>
      </c>
      <c r="Q62" s="130">
        <v>15</v>
      </c>
      <c r="R62" s="131" t="s">
        <v>87</v>
      </c>
      <c r="S62" s="127" t="s">
        <v>86</v>
      </c>
      <c r="T62" s="128"/>
      <c r="U62" s="129" t="s">
        <v>54</v>
      </c>
      <c r="V62" s="130"/>
      <c r="W62" s="132" t="s">
        <v>88</v>
      </c>
      <c r="X62" s="85"/>
    </row>
    <row r="63" spans="1:24">
      <c r="A63" s="85"/>
      <c r="B63" s="133"/>
      <c r="C63" s="134"/>
      <c r="D63" s="114">
        <f>IF(E63&gt;G63,1,0)+IF(E64&gt;G64,1,0)+IF(E65&gt;G65,1,0)</f>
        <v>0</v>
      </c>
      <c r="E63" s="115">
        <v>0</v>
      </c>
      <c r="F63" s="116" t="s">
        <v>54</v>
      </c>
      <c r="G63" s="117">
        <v>21</v>
      </c>
      <c r="H63" s="118">
        <f>IF(E63&lt;G63,1,0)+IF(E64&lt;G64,1,0)+IF(E65&lt;G65,1,0)</f>
        <v>2</v>
      </c>
      <c r="I63" s="114">
        <f>IF(J63&gt;L63,1,0)+IF(J64&gt;L64,1,0)+IF(J65&gt;L65,1,0)</f>
        <v>1</v>
      </c>
      <c r="J63" s="115">
        <v>14</v>
      </c>
      <c r="K63" s="116" t="s">
        <v>54</v>
      </c>
      <c r="L63" s="117">
        <v>21</v>
      </c>
      <c r="M63" s="118">
        <f>IF(J63&lt;L63,1,0)+IF(J64&lt;L64,1,0)+IF(J65&lt;L65,1,0)</f>
        <v>2</v>
      </c>
      <c r="N63" s="114">
        <f>IF(O63&gt;Q63,1,0)+IF(O64&gt;Q64,1,0)+IF(O65&gt;Q65,1,0)</f>
        <v>0</v>
      </c>
      <c r="O63" s="115">
        <v>14</v>
      </c>
      <c r="P63" s="116" t="s">
        <v>54</v>
      </c>
      <c r="Q63" s="117">
        <v>21</v>
      </c>
      <c r="R63" s="118">
        <f>IF(O63&lt;Q63,1,0)+IF(O64&lt;Q64,1,0)+IF(O65&lt;Q65,1,0)</f>
        <v>2</v>
      </c>
      <c r="S63" s="114">
        <f>IF(T63&gt;V63,1,0)+IF(T64&gt;V64,1,0)+IF(T65&gt;V65,1,0)</f>
        <v>0</v>
      </c>
      <c r="T63" s="115">
        <v>15</v>
      </c>
      <c r="U63" s="116" t="s">
        <v>54</v>
      </c>
      <c r="V63" s="117">
        <v>21</v>
      </c>
      <c r="W63" s="119">
        <f>IF(T63&lt;V63,1,0)+IF(T64&lt;V64,1,0)+IF(T65&lt;V65,1,0)</f>
        <v>2</v>
      </c>
      <c r="X63" s="85"/>
    </row>
    <row r="64" spans="1:24">
      <c r="A64" s="85"/>
      <c r="B64" s="112" t="s">
        <v>89</v>
      </c>
      <c r="C64" s="113"/>
      <c r="D64" s="120" t="s">
        <v>147</v>
      </c>
      <c r="E64" s="121">
        <v>0</v>
      </c>
      <c r="F64" s="122" t="s">
        <v>54</v>
      </c>
      <c r="G64" s="123">
        <v>21</v>
      </c>
      <c r="H64" s="124" t="s">
        <v>58</v>
      </c>
      <c r="I64" s="120" t="s">
        <v>91</v>
      </c>
      <c r="J64" s="121">
        <v>21</v>
      </c>
      <c r="K64" s="122" t="s">
        <v>54</v>
      </c>
      <c r="L64" s="123">
        <v>15</v>
      </c>
      <c r="M64" s="124" t="s">
        <v>67</v>
      </c>
      <c r="N64" s="120" t="s">
        <v>152</v>
      </c>
      <c r="O64" s="121">
        <v>12</v>
      </c>
      <c r="P64" s="122" t="s">
        <v>54</v>
      </c>
      <c r="Q64" s="123">
        <v>21</v>
      </c>
      <c r="R64" s="124" t="s">
        <v>94</v>
      </c>
      <c r="S64" s="120" t="s">
        <v>108</v>
      </c>
      <c r="T64" s="121">
        <v>17</v>
      </c>
      <c r="U64" s="122" t="s">
        <v>54</v>
      </c>
      <c r="V64" s="123">
        <v>21</v>
      </c>
      <c r="W64" s="125" t="s">
        <v>95</v>
      </c>
      <c r="X64" s="85"/>
    </row>
    <row r="65" spans="1:24">
      <c r="A65" s="85"/>
      <c r="B65" s="136"/>
      <c r="C65" s="126"/>
      <c r="D65" s="127"/>
      <c r="E65" s="128"/>
      <c r="F65" s="129" t="s">
        <v>54</v>
      </c>
      <c r="G65" s="130"/>
      <c r="H65" s="131"/>
      <c r="I65" s="127"/>
      <c r="J65" s="128">
        <v>20</v>
      </c>
      <c r="K65" s="129" t="s">
        <v>54</v>
      </c>
      <c r="L65" s="130">
        <v>22</v>
      </c>
      <c r="M65" s="131"/>
      <c r="N65" s="127"/>
      <c r="O65" s="128"/>
      <c r="P65" s="129" t="s">
        <v>54</v>
      </c>
      <c r="Q65" s="130"/>
      <c r="R65" s="131"/>
      <c r="S65" s="127"/>
      <c r="T65" s="128"/>
      <c r="U65" s="129" t="s">
        <v>54</v>
      </c>
      <c r="V65" s="130"/>
      <c r="W65" s="132"/>
      <c r="X65" s="85"/>
    </row>
    <row r="66" spans="1:24">
      <c r="A66" s="85"/>
      <c r="B66" s="112"/>
      <c r="C66" s="113"/>
      <c r="D66" s="114">
        <f>IF(E66&gt;G66,1,0)+IF(E67&gt;G67,1,0)+IF(E68&gt;G68,1,0)</f>
        <v>0</v>
      </c>
      <c r="E66" s="115">
        <v>0</v>
      </c>
      <c r="F66" s="116" t="s">
        <v>54</v>
      </c>
      <c r="G66" s="117">
        <v>21</v>
      </c>
      <c r="H66" s="118">
        <f>IF(E66&lt;G66,1,0)+IF(E67&lt;G67,1,0)+IF(E68&lt;G68,1,0)</f>
        <v>2</v>
      </c>
      <c r="I66" s="114">
        <f>IF(J66&gt;L66,1,0)+IF(J67&gt;L67,1,0)+IF(J68&gt;L68,1,0)</f>
        <v>0</v>
      </c>
      <c r="J66" s="115">
        <v>7</v>
      </c>
      <c r="K66" s="116" t="s">
        <v>54</v>
      </c>
      <c r="L66" s="117">
        <v>21</v>
      </c>
      <c r="M66" s="118">
        <f>IF(J66&lt;L66,1,0)+IF(J67&lt;L67,1,0)+IF(J68&lt;L68,1,0)</f>
        <v>2</v>
      </c>
      <c r="N66" s="114">
        <f>IF(O66&gt;Q66,1,0)+IF(O67&gt;Q67,1,0)+IF(O68&gt;Q68,1,0)</f>
        <v>0</v>
      </c>
      <c r="O66" s="115">
        <v>13</v>
      </c>
      <c r="P66" s="116" t="s">
        <v>54</v>
      </c>
      <c r="Q66" s="117">
        <v>21</v>
      </c>
      <c r="R66" s="118">
        <f>IF(O66&lt;Q66,1,0)+IF(O67&lt;Q67,1,0)+IF(O68&lt;Q68,1,0)</f>
        <v>2</v>
      </c>
      <c r="S66" s="114">
        <f>IF(T66&gt;V66,1,0)+IF(T67&gt;V67,1,0)+IF(T68&gt;V68,1,0)</f>
        <v>2</v>
      </c>
      <c r="T66" s="115">
        <v>22</v>
      </c>
      <c r="U66" s="116" t="s">
        <v>54</v>
      </c>
      <c r="V66" s="117">
        <v>20</v>
      </c>
      <c r="W66" s="119">
        <f>IF(T66&lt;V66,1,0)+IF(T67&lt;V67,1,0)+IF(T68&lt;V68,1,0)</f>
        <v>1</v>
      </c>
      <c r="X66" s="85"/>
    </row>
    <row r="67" spans="1:24">
      <c r="A67" s="85"/>
      <c r="B67" s="112" t="s">
        <v>136</v>
      </c>
      <c r="C67" s="113"/>
      <c r="D67" s="120" t="s">
        <v>147</v>
      </c>
      <c r="E67" s="121">
        <v>0</v>
      </c>
      <c r="F67" s="122" t="s">
        <v>54</v>
      </c>
      <c r="G67" s="123">
        <v>21</v>
      </c>
      <c r="H67" s="124" t="s">
        <v>99</v>
      </c>
      <c r="I67" s="120" t="s">
        <v>98</v>
      </c>
      <c r="J67" s="121">
        <v>11</v>
      </c>
      <c r="K67" s="122" t="s">
        <v>54</v>
      </c>
      <c r="L67" s="123">
        <v>21</v>
      </c>
      <c r="M67" s="124" t="s">
        <v>59</v>
      </c>
      <c r="N67" s="120" t="s">
        <v>100</v>
      </c>
      <c r="O67" s="121">
        <v>16</v>
      </c>
      <c r="P67" s="122" t="s">
        <v>54</v>
      </c>
      <c r="Q67" s="123">
        <v>21</v>
      </c>
      <c r="R67" s="124" t="s">
        <v>101</v>
      </c>
      <c r="S67" s="120" t="s">
        <v>61</v>
      </c>
      <c r="T67" s="121">
        <v>19</v>
      </c>
      <c r="U67" s="122" t="s">
        <v>54</v>
      </c>
      <c r="V67" s="123">
        <v>21</v>
      </c>
      <c r="W67" s="125" t="s">
        <v>102</v>
      </c>
      <c r="X67" s="85"/>
    </row>
    <row r="68" spans="1:24">
      <c r="A68" s="85"/>
      <c r="B68" s="112"/>
      <c r="C68" s="113"/>
      <c r="D68" s="127"/>
      <c r="E68" s="128"/>
      <c r="F68" s="129" t="s">
        <v>54</v>
      </c>
      <c r="G68" s="130"/>
      <c r="H68" s="131" t="s">
        <v>83</v>
      </c>
      <c r="I68" s="127" t="s">
        <v>149</v>
      </c>
      <c r="J68" s="128"/>
      <c r="K68" s="129" t="s">
        <v>54</v>
      </c>
      <c r="L68" s="130"/>
      <c r="M68" s="131" t="s">
        <v>104</v>
      </c>
      <c r="N68" s="127" t="s">
        <v>77</v>
      </c>
      <c r="O68" s="128"/>
      <c r="P68" s="129" t="s">
        <v>54</v>
      </c>
      <c r="Q68" s="130"/>
      <c r="R68" s="131" t="s">
        <v>153</v>
      </c>
      <c r="S68" s="127" t="s">
        <v>86</v>
      </c>
      <c r="T68" s="128">
        <v>21</v>
      </c>
      <c r="U68" s="129" t="s">
        <v>54</v>
      </c>
      <c r="V68" s="130">
        <v>16</v>
      </c>
      <c r="W68" s="132" t="s">
        <v>106</v>
      </c>
      <c r="X68" s="85"/>
    </row>
    <row r="69" spans="1:24">
      <c r="A69" s="85"/>
      <c r="B69" s="133"/>
      <c r="C69" s="134"/>
      <c r="D69" s="114">
        <f>IF(E69&gt;G69,1,0)+IF(E70&gt;G70,1,0)+IF(E71&gt;G71,1,0)</f>
        <v>0</v>
      </c>
      <c r="E69" s="115">
        <v>0</v>
      </c>
      <c r="F69" s="116" t="s">
        <v>54</v>
      </c>
      <c r="G69" s="117">
        <v>21</v>
      </c>
      <c r="H69" s="118">
        <f>IF(E69&lt;G69,1,0)+IF(E70&lt;G70,1,0)+IF(E71&lt;G71,1,0)</f>
        <v>2</v>
      </c>
      <c r="I69" s="114">
        <f>IF(J69&gt;L69,1,0)+IF(J70&gt;L70,1,0)+IF(J71&gt;L71,1,0)</f>
        <v>0</v>
      </c>
      <c r="J69" s="115">
        <v>18</v>
      </c>
      <c r="K69" s="116" t="s">
        <v>54</v>
      </c>
      <c r="L69" s="117">
        <v>21</v>
      </c>
      <c r="M69" s="118">
        <f>IF(J69&lt;L69,1,0)+IF(J70&lt;L70,1,0)+IF(J71&lt;L71,1,0)</f>
        <v>2</v>
      </c>
      <c r="N69" s="114">
        <f>IF(O69&gt;Q69,1,0)+IF(O70&gt;Q70,1,0)+IF(O71&gt;Q71,1,0)</f>
        <v>2</v>
      </c>
      <c r="O69" s="115">
        <v>21</v>
      </c>
      <c r="P69" s="116" t="s">
        <v>54</v>
      </c>
      <c r="Q69" s="117">
        <v>19</v>
      </c>
      <c r="R69" s="118">
        <f>IF(O69&lt;Q69,1,0)+IF(O70&lt;Q70,1,0)+IF(O71&lt;Q71,1,0)</f>
        <v>0</v>
      </c>
      <c r="S69" s="114">
        <f>IF(T69&gt;V69,1,0)+IF(T70&gt;V70,1,0)+IF(T71&gt;V71,1,0)</f>
        <v>0</v>
      </c>
      <c r="T69" s="115">
        <v>16</v>
      </c>
      <c r="U69" s="116" t="s">
        <v>54</v>
      </c>
      <c r="V69" s="117">
        <v>21</v>
      </c>
      <c r="W69" s="119">
        <f>IF(T69&lt;V69,1,0)+IF(T70&lt;V70,1,0)+IF(T71&lt;V71,1,0)</f>
        <v>2</v>
      </c>
      <c r="X69" s="85"/>
    </row>
    <row r="70" spans="1:24">
      <c r="A70" s="85"/>
      <c r="B70" s="112" t="s">
        <v>137</v>
      </c>
      <c r="C70" s="113"/>
      <c r="D70" s="120" t="s">
        <v>147</v>
      </c>
      <c r="E70" s="121">
        <v>0</v>
      </c>
      <c r="F70" s="122" t="s">
        <v>54</v>
      </c>
      <c r="G70" s="123">
        <v>21</v>
      </c>
      <c r="H70" s="124" t="s">
        <v>118</v>
      </c>
      <c r="I70" s="120" t="s">
        <v>65</v>
      </c>
      <c r="J70" s="121">
        <v>17</v>
      </c>
      <c r="K70" s="122" t="s">
        <v>54</v>
      </c>
      <c r="L70" s="123">
        <v>21</v>
      </c>
      <c r="M70" s="124" t="s">
        <v>92</v>
      </c>
      <c r="N70" s="120" t="s">
        <v>60</v>
      </c>
      <c r="O70" s="121">
        <v>21</v>
      </c>
      <c r="P70" s="122" t="s">
        <v>54</v>
      </c>
      <c r="Q70" s="123">
        <v>17</v>
      </c>
      <c r="R70" s="124" t="s">
        <v>101</v>
      </c>
      <c r="S70" s="120" t="s">
        <v>93</v>
      </c>
      <c r="T70" s="121">
        <v>8</v>
      </c>
      <c r="U70" s="122" t="s">
        <v>54</v>
      </c>
      <c r="V70" s="123">
        <v>21</v>
      </c>
      <c r="W70" s="125" t="s">
        <v>122</v>
      </c>
      <c r="X70" s="85"/>
    </row>
    <row r="71" spans="1:24">
      <c r="A71" s="85"/>
      <c r="B71" s="136"/>
      <c r="C71" s="126"/>
      <c r="D71" s="127"/>
      <c r="E71" s="128"/>
      <c r="F71" s="129" t="s">
        <v>54</v>
      </c>
      <c r="G71" s="130"/>
      <c r="H71" s="131"/>
      <c r="I71" s="127"/>
      <c r="J71" s="128"/>
      <c r="K71" s="129" t="s">
        <v>54</v>
      </c>
      <c r="L71" s="130"/>
      <c r="M71" s="131"/>
      <c r="N71" s="127"/>
      <c r="O71" s="128"/>
      <c r="P71" s="129" t="s">
        <v>54</v>
      </c>
      <c r="Q71" s="130"/>
      <c r="R71" s="131"/>
      <c r="S71" s="127"/>
      <c r="T71" s="128"/>
      <c r="U71" s="129" t="s">
        <v>54</v>
      </c>
      <c r="V71" s="130"/>
      <c r="W71" s="132"/>
      <c r="X71" s="85"/>
    </row>
    <row r="72" spans="1:24">
      <c r="A72" s="85"/>
      <c r="B72" s="112"/>
      <c r="C72" s="113"/>
      <c r="D72" s="114">
        <f>IF(E72&gt;G72,1,0)+IF(E73&gt;G73,1,0)+IF(E74&gt;G74,1,0)</f>
        <v>0</v>
      </c>
      <c r="E72" s="115">
        <v>0</v>
      </c>
      <c r="F72" s="116" t="s">
        <v>54</v>
      </c>
      <c r="G72" s="117">
        <v>21</v>
      </c>
      <c r="H72" s="118">
        <f>IF(E72&lt;G72,1,0)+IF(E73&lt;G73,1,0)+IF(E74&lt;G74,1,0)</f>
        <v>2</v>
      </c>
      <c r="I72" s="114">
        <f>IF(J72&gt;L72,1,0)+IF(J73&gt;L73,1,0)+IF(J74&gt;L74,1,0)</f>
        <v>0</v>
      </c>
      <c r="J72" s="115">
        <v>5</v>
      </c>
      <c r="K72" s="116" t="s">
        <v>54</v>
      </c>
      <c r="L72" s="117">
        <v>21</v>
      </c>
      <c r="M72" s="118">
        <f>IF(J72&lt;L72,1,0)+IF(J73&lt;L73,1,0)+IF(J74&lt;L74,1,0)</f>
        <v>2</v>
      </c>
      <c r="N72" s="114">
        <f>IF(O72&gt;Q72,1,0)+IF(O73&gt;Q73,1,0)+IF(O74&gt;Q74,1,0)</f>
        <v>0</v>
      </c>
      <c r="O72" s="115">
        <v>9</v>
      </c>
      <c r="P72" s="116" t="s">
        <v>54</v>
      </c>
      <c r="Q72" s="117">
        <v>21</v>
      </c>
      <c r="R72" s="118">
        <f>IF(O72&lt;Q72,1,0)+IF(O73&lt;Q73,1,0)+IF(O74&lt;Q74,1,0)</f>
        <v>2</v>
      </c>
      <c r="S72" s="114">
        <f>IF(T72&gt;V72,1,0)+IF(T73&gt;V73,1,0)+IF(T74&gt;V74,1,0)</f>
        <v>0</v>
      </c>
      <c r="T72" s="115">
        <v>17</v>
      </c>
      <c r="U72" s="116" t="s">
        <v>54</v>
      </c>
      <c r="V72" s="117">
        <v>21</v>
      </c>
      <c r="W72" s="119">
        <f>IF(T72&lt;V72,1,0)+IF(T73&lt;V73,1,0)+IF(T74&lt;V74,1,0)</f>
        <v>2</v>
      </c>
      <c r="X72" s="85"/>
    </row>
    <row r="73" spans="1:24">
      <c r="A73" s="85"/>
      <c r="B73" s="112" t="s">
        <v>139</v>
      </c>
      <c r="C73" s="113"/>
      <c r="D73" s="120" t="s">
        <v>147</v>
      </c>
      <c r="E73" s="121">
        <v>0</v>
      </c>
      <c r="F73" s="122" t="s">
        <v>54</v>
      </c>
      <c r="G73" s="123">
        <v>21</v>
      </c>
      <c r="H73" s="124" t="s">
        <v>151</v>
      </c>
      <c r="I73" s="120" t="s">
        <v>74</v>
      </c>
      <c r="J73" s="121">
        <v>11</v>
      </c>
      <c r="K73" s="122" t="s">
        <v>54</v>
      </c>
      <c r="L73" s="123">
        <v>21</v>
      </c>
      <c r="M73" s="124" t="s">
        <v>84</v>
      </c>
      <c r="N73" s="120" t="s">
        <v>113</v>
      </c>
      <c r="O73" s="121">
        <v>6</v>
      </c>
      <c r="P73" s="122" t="s">
        <v>54</v>
      </c>
      <c r="Q73" s="123">
        <v>21</v>
      </c>
      <c r="R73" s="124" t="s">
        <v>153</v>
      </c>
      <c r="S73" s="120"/>
      <c r="T73" s="121">
        <v>15</v>
      </c>
      <c r="U73" s="122" t="s">
        <v>54</v>
      </c>
      <c r="V73" s="123">
        <v>21</v>
      </c>
      <c r="W73" s="125" t="s">
        <v>106</v>
      </c>
      <c r="X73" s="85"/>
    </row>
    <row r="74" spans="1:24">
      <c r="A74" s="85"/>
      <c r="B74" s="112"/>
      <c r="C74" s="113"/>
      <c r="D74" s="127"/>
      <c r="E74" s="128"/>
      <c r="F74" s="129" t="s">
        <v>54</v>
      </c>
      <c r="G74" s="130"/>
      <c r="H74" s="131"/>
      <c r="I74" s="127"/>
      <c r="J74" s="128"/>
      <c r="K74" s="129" t="s">
        <v>54</v>
      </c>
      <c r="L74" s="130"/>
      <c r="M74" s="131"/>
      <c r="N74" s="127"/>
      <c r="O74" s="128"/>
      <c r="P74" s="129" t="s">
        <v>54</v>
      </c>
      <c r="Q74" s="130"/>
      <c r="R74" s="131"/>
      <c r="S74" s="127" t="s">
        <v>78</v>
      </c>
      <c r="T74" s="128"/>
      <c r="U74" s="129" t="s">
        <v>54</v>
      </c>
      <c r="V74" s="130"/>
      <c r="W74" s="132"/>
      <c r="X74" s="85"/>
    </row>
    <row r="75" spans="1:24">
      <c r="A75" s="85"/>
      <c r="B75" s="133"/>
      <c r="C75" s="134"/>
      <c r="D75" s="114">
        <f>IF(E75&gt;G75,1,0)+IF(E76&gt;G76,1,0)+IF(E77&gt;G77,1,0)</f>
        <v>0</v>
      </c>
      <c r="E75" s="115">
        <v>0</v>
      </c>
      <c r="F75" s="116" t="s">
        <v>54</v>
      </c>
      <c r="G75" s="117">
        <v>21</v>
      </c>
      <c r="H75" s="118">
        <f>IF(E75&lt;G75,1,0)+IF(E76&lt;G76,1,0)+IF(E77&lt;G77,1,0)</f>
        <v>2</v>
      </c>
      <c r="I75" s="114">
        <f>IF(J75&gt;L75,1,0)+IF(J76&gt;L76,1,0)+IF(J77&gt;L77,1,0)</f>
        <v>2</v>
      </c>
      <c r="J75" s="115">
        <v>21</v>
      </c>
      <c r="K75" s="116" t="s">
        <v>54</v>
      </c>
      <c r="L75" s="117">
        <v>15</v>
      </c>
      <c r="M75" s="118">
        <f>IF(J75&lt;L75,1,0)+IF(J76&lt;L76,1,0)+IF(J77&lt;L77,1,0)</f>
        <v>1</v>
      </c>
      <c r="N75" s="114">
        <f>IF(O75&gt;Q75,1,0)+IF(O76&gt;Q76,1,0)+IF(O77&gt;Q77,1,0)</f>
        <v>2</v>
      </c>
      <c r="O75" s="115">
        <v>21</v>
      </c>
      <c r="P75" s="116" t="s">
        <v>54</v>
      </c>
      <c r="Q75" s="117">
        <v>18</v>
      </c>
      <c r="R75" s="118">
        <f>IF(O75&lt;Q75,1,0)+IF(O76&lt;Q76,1,0)+IF(O77&lt;Q77,1,0)</f>
        <v>0</v>
      </c>
      <c r="S75" s="114">
        <f>IF(T75&gt;V75,1,0)+IF(T76&gt;V76,1,0)+IF(T77&gt;V77,1,0)</f>
        <v>2</v>
      </c>
      <c r="T75" s="115">
        <v>17</v>
      </c>
      <c r="U75" s="116" t="s">
        <v>54</v>
      </c>
      <c r="V75" s="117">
        <v>21</v>
      </c>
      <c r="W75" s="119">
        <f>IF(T75&lt;V75,1,0)+IF(T76&lt;V76,1,0)+IF(T77&lt;V77,1,0)</f>
        <v>1</v>
      </c>
      <c r="X75" s="85"/>
    </row>
    <row r="76" spans="1:24">
      <c r="A76" s="85"/>
      <c r="B76" s="112" t="s">
        <v>141</v>
      </c>
      <c r="C76" s="113"/>
      <c r="D76" s="120" t="s">
        <v>147</v>
      </c>
      <c r="E76" s="121">
        <v>0</v>
      </c>
      <c r="F76" s="122" t="s">
        <v>54</v>
      </c>
      <c r="G76" s="123">
        <v>21</v>
      </c>
      <c r="H76" s="124" t="s">
        <v>118</v>
      </c>
      <c r="I76" s="120" t="s">
        <v>98</v>
      </c>
      <c r="J76" s="121">
        <v>17</v>
      </c>
      <c r="K76" s="122" t="s">
        <v>54</v>
      </c>
      <c r="L76" s="123">
        <v>21</v>
      </c>
      <c r="M76" s="124" t="s">
        <v>154</v>
      </c>
      <c r="N76" s="120" t="s">
        <v>100</v>
      </c>
      <c r="O76" s="121">
        <v>21</v>
      </c>
      <c r="P76" s="122" t="s">
        <v>54</v>
      </c>
      <c r="Q76" s="123">
        <v>19</v>
      </c>
      <c r="R76" s="124" t="s">
        <v>94</v>
      </c>
      <c r="S76" s="120" t="s">
        <v>155</v>
      </c>
      <c r="T76" s="121">
        <v>21</v>
      </c>
      <c r="U76" s="122" t="s">
        <v>54</v>
      </c>
      <c r="V76" s="123">
        <v>17</v>
      </c>
      <c r="W76" s="125" t="s">
        <v>122</v>
      </c>
      <c r="X76" s="85"/>
    </row>
    <row r="77" spans="1:24">
      <c r="A77" s="85"/>
      <c r="B77" s="136"/>
      <c r="C77" s="126"/>
      <c r="D77" s="127"/>
      <c r="E77" s="128"/>
      <c r="F77" s="129" t="s">
        <v>54</v>
      </c>
      <c r="G77" s="130"/>
      <c r="H77" s="137" t="s">
        <v>156</v>
      </c>
      <c r="I77" s="127" t="s">
        <v>117</v>
      </c>
      <c r="J77" s="128">
        <v>23</v>
      </c>
      <c r="K77" s="129" t="s">
        <v>54</v>
      </c>
      <c r="L77" s="130">
        <v>21</v>
      </c>
      <c r="M77" s="137" t="s">
        <v>92</v>
      </c>
      <c r="N77" s="127" t="s">
        <v>157</v>
      </c>
      <c r="O77" s="128"/>
      <c r="P77" s="129" t="s">
        <v>54</v>
      </c>
      <c r="Q77" s="130"/>
      <c r="R77" s="137" t="s">
        <v>121</v>
      </c>
      <c r="S77" s="127" t="s">
        <v>61</v>
      </c>
      <c r="T77" s="128">
        <v>21</v>
      </c>
      <c r="U77" s="129" t="s">
        <v>54</v>
      </c>
      <c r="V77" s="130">
        <v>19</v>
      </c>
      <c r="W77" s="138" t="s">
        <v>71</v>
      </c>
      <c r="X77" s="85"/>
    </row>
    <row r="78" spans="1:24" ht="18">
      <c r="A78" s="85"/>
      <c r="B78" s="133" t="s">
        <v>127</v>
      </c>
      <c r="C78" s="134"/>
      <c r="D78" s="139">
        <f>COUNTIF(D57:D77,2)</f>
        <v>0</v>
      </c>
      <c r="E78" s="140"/>
      <c r="F78" s="141" t="s">
        <v>54</v>
      </c>
      <c r="G78" s="142"/>
      <c r="H78" s="143">
        <f>COUNTIF(H57:H77,2)</f>
        <v>7</v>
      </c>
      <c r="I78" s="139">
        <f>COUNTIF(I57:I77,2)</f>
        <v>2</v>
      </c>
      <c r="J78" s="144"/>
      <c r="K78" s="141" t="s">
        <v>54</v>
      </c>
      <c r="L78" s="145"/>
      <c r="M78" s="146">
        <f>COUNTIF(M57:M77,2)</f>
        <v>5</v>
      </c>
      <c r="N78" s="139">
        <f>COUNTIF(N57:N77,2)</f>
        <v>4</v>
      </c>
      <c r="O78" s="140"/>
      <c r="P78" s="141" t="s">
        <v>54</v>
      </c>
      <c r="Q78" s="142"/>
      <c r="R78" s="143">
        <f>COUNTIF(R57:R77,2)</f>
        <v>3</v>
      </c>
      <c r="S78" s="139">
        <f>COUNTIF(S57:S77,2)</f>
        <v>3</v>
      </c>
      <c r="T78" s="140"/>
      <c r="U78" s="141" t="s">
        <v>54</v>
      </c>
      <c r="V78" s="142"/>
      <c r="W78" s="146">
        <f>COUNTIF(W57:W77,2)</f>
        <v>4</v>
      </c>
      <c r="X78" s="85"/>
    </row>
    <row r="79" spans="1:24" ht="18">
      <c r="A79" s="85"/>
      <c r="B79" s="112" t="s">
        <v>10</v>
      </c>
      <c r="C79" s="113"/>
      <c r="D79" s="147">
        <f>SUM(D57:D77)</f>
        <v>0</v>
      </c>
      <c r="E79" s="142"/>
      <c r="F79" s="148" t="s">
        <v>128</v>
      </c>
      <c r="G79" s="142"/>
      <c r="H79" s="149">
        <f>SUM(H57:H77)</f>
        <v>14</v>
      </c>
      <c r="I79" s="147">
        <f>SUM(I57:I77)</f>
        <v>6</v>
      </c>
      <c r="J79" s="145"/>
      <c r="K79" s="148" t="s">
        <v>128</v>
      </c>
      <c r="L79" s="145"/>
      <c r="M79" s="150">
        <f>SUM(M57:M77)</f>
        <v>11</v>
      </c>
      <c r="N79" s="147">
        <f>SUM(N57:N77)</f>
        <v>8</v>
      </c>
      <c r="O79" s="151"/>
      <c r="P79" s="148" t="s">
        <v>128</v>
      </c>
      <c r="Q79" s="151"/>
      <c r="R79" s="149">
        <f>SUM(R57:R77)</f>
        <v>7</v>
      </c>
      <c r="S79" s="147">
        <f>SUM(S57:S77)</f>
        <v>7</v>
      </c>
      <c r="T79" s="151"/>
      <c r="U79" s="148" t="s">
        <v>128</v>
      </c>
      <c r="V79" s="151"/>
      <c r="W79" s="150">
        <f>SUM(W57:W77)</f>
        <v>10</v>
      </c>
      <c r="X79" s="85"/>
    </row>
    <row r="80" spans="1:24" ht="18.75" thickBot="1">
      <c r="A80" s="85"/>
      <c r="B80" s="152" t="s">
        <v>129</v>
      </c>
      <c r="C80" s="153"/>
      <c r="D80" s="154">
        <f>SUM(E57:E77)</f>
        <v>0</v>
      </c>
      <c r="E80" s="155"/>
      <c r="F80" s="156" t="s">
        <v>128</v>
      </c>
      <c r="G80" s="157"/>
      <c r="H80" s="158">
        <f>SUM(G57:G77)</f>
        <v>294</v>
      </c>
      <c r="I80" s="154">
        <f>SUM(J57:J77)</f>
        <v>284</v>
      </c>
      <c r="J80" s="159"/>
      <c r="K80" s="156" t="s">
        <v>128</v>
      </c>
      <c r="L80" s="160"/>
      <c r="M80" s="161">
        <f>SUM(L57:L77)</f>
        <v>339</v>
      </c>
      <c r="N80" s="154">
        <f>SUM(O57:O77)</f>
        <v>260</v>
      </c>
      <c r="O80" s="162"/>
      <c r="P80" s="156" t="s">
        <v>128</v>
      </c>
      <c r="Q80" s="163"/>
      <c r="R80" s="158">
        <f>SUM(Q57:Q77)</f>
        <v>277</v>
      </c>
      <c r="S80" s="154">
        <f>SUM(T57:T77)</f>
        <v>312</v>
      </c>
      <c r="T80" s="162"/>
      <c r="U80" s="156" t="s">
        <v>128</v>
      </c>
      <c r="V80" s="163"/>
      <c r="W80" s="161">
        <f>SUM(V57:V77)</f>
        <v>322</v>
      </c>
      <c r="X80" s="85"/>
    </row>
    <row r="81" spans="1:24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85"/>
    </row>
    <row r="82" spans="1:24" ht="14.25" thickBot="1">
      <c r="A82" s="177"/>
      <c r="B82" s="177" t="s">
        <v>142</v>
      </c>
      <c r="C82" s="177"/>
      <c r="D82" s="177" t="s">
        <v>158</v>
      </c>
      <c r="E82" s="177"/>
      <c r="F82" s="177"/>
      <c r="G82" s="177"/>
      <c r="H82" s="177"/>
      <c r="I82" s="177" t="s">
        <v>159</v>
      </c>
      <c r="J82" s="177"/>
      <c r="K82" s="177"/>
      <c r="L82" s="177"/>
      <c r="M82" s="177"/>
      <c r="N82" s="178" t="s">
        <v>160</v>
      </c>
      <c r="O82" s="178"/>
      <c r="P82" s="178"/>
      <c r="Q82" s="178"/>
      <c r="R82" s="178"/>
      <c r="S82" s="178" t="s">
        <v>161</v>
      </c>
      <c r="T82" s="178"/>
      <c r="U82" s="178"/>
      <c r="V82" s="178"/>
      <c r="W82" s="179"/>
      <c r="X82" s="177"/>
    </row>
    <row r="83" spans="1:24" s="187" customFormat="1">
      <c r="A83" s="180"/>
      <c r="B83" s="171" t="s">
        <v>162</v>
      </c>
      <c r="C83" s="181"/>
      <c r="D83" s="182" t="s">
        <v>163</v>
      </c>
      <c r="E83" s="172">
        <f>IF(D105&lt;4,0,1)</f>
        <v>1</v>
      </c>
      <c r="F83" s="108"/>
      <c r="G83" s="173">
        <f>IF(H105&lt;4,0,1)</f>
        <v>0</v>
      </c>
      <c r="H83" s="183" t="s">
        <v>164</v>
      </c>
      <c r="I83" s="182" t="s">
        <v>165</v>
      </c>
      <c r="J83" s="108">
        <f>IF(I105&lt;4,0,1)</f>
        <v>0</v>
      </c>
      <c r="K83" s="108"/>
      <c r="L83" s="173">
        <f>IF(M105&lt;4,0,1)</f>
        <v>1</v>
      </c>
      <c r="M83" s="184" t="s">
        <v>166</v>
      </c>
      <c r="N83" s="183" t="s">
        <v>167</v>
      </c>
      <c r="O83" s="172">
        <f>IF(N105&lt;4,0,1)</f>
        <v>1</v>
      </c>
      <c r="P83" s="108"/>
      <c r="Q83" s="173">
        <f>IF(R105&lt;4,0,1)</f>
        <v>0</v>
      </c>
      <c r="R83" s="185" t="s">
        <v>168</v>
      </c>
      <c r="S83" s="182" t="s">
        <v>169</v>
      </c>
      <c r="T83" s="172">
        <f>IF(S105&lt;4,0,1)</f>
        <v>1</v>
      </c>
      <c r="U83" s="108"/>
      <c r="V83" s="173">
        <f>IF(W105&lt;4,0,1)</f>
        <v>0</v>
      </c>
      <c r="W83" s="186" t="s">
        <v>170</v>
      </c>
      <c r="X83" s="180"/>
    </row>
    <row r="84" spans="1:24">
      <c r="A84" s="177"/>
      <c r="B84" s="112"/>
      <c r="C84" s="113"/>
      <c r="D84" s="114">
        <f>IF(E84&gt;G84,1,0)+IF(E85&gt;G85,1,0)+IF(E86&gt;G86,1,0)</f>
        <v>2</v>
      </c>
      <c r="E84" s="115">
        <v>21</v>
      </c>
      <c r="F84" s="116" t="s">
        <v>54</v>
      </c>
      <c r="G84" s="117">
        <v>12</v>
      </c>
      <c r="H84" s="118">
        <f>IF(E84&lt;G84,1,0)+IF(E85&lt;G85,1,0)+IF(E86&lt;G86,1,0)</f>
        <v>1</v>
      </c>
      <c r="I84" s="114">
        <f>IF(J84&gt;L84,1,0)+IF(J85&gt;L85,1,0)+IF(J86&gt;L86,1,0)</f>
        <v>1</v>
      </c>
      <c r="J84" s="115">
        <v>21</v>
      </c>
      <c r="K84" s="116" t="s">
        <v>54</v>
      </c>
      <c r="L84" s="117">
        <v>10</v>
      </c>
      <c r="M84" s="118">
        <f>IF(J84&lt;L84,1,0)+IF(J85&lt;L85,1,0)+IF(J86&lt;L86,1,0)</f>
        <v>2</v>
      </c>
      <c r="N84" s="114">
        <f>IF(O84&gt;Q84,1,0)+IF(O85&gt;Q85,1,0)+IF(O86&gt;Q86,1,0)</f>
        <v>2</v>
      </c>
      <c r="O84" s="115">
        <v>21</v>
      </c>
      <c r="P84" s="116" t="s">
        <v>54</v>
      </c>
      <c r="Q84" s="117">
        <v>14</v>
      </c>
      <c r="R84" s="118">
        <f>IF(O84&lt;Q84,1,0)+IF(O85&lt;Q85,1,0)+IF(O86&lt;Q86,1,0)</f>
        <v>0</v>
      </c>
      <c r="S84" s="114">
        <f>IF(T84&gt;V84,1,0)+IF(T85&gt;V85,1,0)+IF(T86&gt;V86,1,0)</f>
        <v>1</v>
      </c>
      <c r="T84" s="115">
        <v>21</v>
      </c>
      <c r="U84" s="116" t="s">
        <v>54</v>
      </c>
      <c r="V84" s="117">
        <v>19</v>
      </c>
      <c r="W84" s="119">
        <f>IF(T84&lt;V84,1,0)+IF(T85&lt;V85,1,0)+IF(T86&lt;V86,1,0)</f>
        <v>2</v>
      </c>
      <c r="X84" s="177"/>
    </row>
    <row r="85" spans="1:24">
      <c r="A85" s="177"/>
      <c r="B85" s="112" t="s">
        <v>55</v>
      </c>
      <c r="C85" s="188"/>
      <c r="D85" s="120" t="s">
        <v>59</v>
      </c>
      <c r="E85" s="121">
        <v>17</v>
      </c>
      <c r="F85" s="122" t="s">
        <v>54</v>
      </c>
      <c r="G85" s="123">
        <v>21</v>
      </c>
      <c r="H85" s="124" t="s">
        <v>60</v>
      </c>
      <c r="I85" s="120" t="s">
        <v>58</v>
      </c>
      <c r="J85" s="121">
        <v>20</v>
      </c>
      <c r="K85" s="122" t="s">
        <v>54</v>
      </c>
      <c r="L85" s="123">
        <v>22</v>
      </c>
      <c r="M85" s="124" t="s">
        <v>101</v>
      </c>
      <c r="N85" s="120" t="s">
        <v>56</v>
      </c>
      <c r="O85" s="121">
        <v>21</v>
      </c>
      <c r="P85" s="122" t="s">
        <v>54</v>
      </c>
      <c r="Q85" s="123">
        <v>17</v>
      </c>
      <c r="R85" s="124" t="s">
        <v>122</v>
      </c>
      <c r="S85" s="120" t="s">
        <v>57</v>
      </c>
      <c r="T85" s="121">
        <v>16</v>
      </c>
      <c r="U85" s="122" t="s">
        <v>54</v>
      </c>
      <c r="V85" s="123">
        <v>21</v>
      </c>
      <c r="W85" s="125" t="s">
        <v>155</v>
      </c>
      <c r="X85" s="177"/>
    </row>
    <row r="86" spans="1:24">
      <c r="A86" s="177"/>
      <c r="B86" s="112"/>
      <c r="C86" s="189"/>
      <c r="D86" s="127" t="s">
        <v>67</v>
      </c>
      <c r="E86" s="128">
        <v>21</v>
      </c>
      <c r="F86" s="129" t="s">
        <v>54</v>
      </c>
      <c r="G86" s="130">
        <v>13</v>
      </c>
      <c r="H86" s="131" t="s">
        <v>68</v>
      </c>
      <c r="I86" s="127" t="s">
        <v>66</v>
      </c>
      <c r="J86" s="128">
        <v>17</v>
      </c>
      <c r="K86" s="129" t="s">
        <v>54</v>
      </c>
      <c r="L86" s="130">
        <v>21</v>
      </c>
      <c r="M86" s="131" t="s">
        <v>70</v>
      </c>
      <c r="N86" s="127" t="s">
        <v>97</v>
      </c>
      <c r="O86" s="128"/>
      <c r="P86" s="129" t="s">
        <v>54</v>
      </c>
      <c r="Q86" s="130"/>
      <c r="R86" s="131" t="s">
        <v>102</v>
      </c>
      <c r="S86" s="127" t="s">
        <v>91</v>
      </c>
      <c r="T86" s="128">
        <v>15</v>
      </c>
      <c r="U86" s="129" t="s">
        <v>54</v>
      </c>
      <c r="V86" s="130">
        <v>21</v>
      </c>
      <c r="W86" s="132" t="s">
        <v>61</v>
      </c>
      <c r="X86" s="177"/>
    </row>
    <row r="87" spans="1:24">
      <c r="A87" s="177"/>
      <c r="B87" s="133"/>
      <c r="C87" s="113"/>
      <c r="D87" s="114">
        <f>IF(E87&gt;G87,1,0)+IF(E88&gt;G88,1,0)+IF(E89&gt;G89,1,0)</f>
        <v>1</v>
      </c>
      <c r="E87" s="115">
        <v>23</v>
      </c>
      <c r="F87" s="116" t="s">
        <v>54</v>
      </c>
      <c r="G87" s="117">
        <v>25</v>
      </c>
      <c r="H87" s="118">
        <f>IF(E87&lt;G87,1,0)+IF(E88&lt;G88,1,0)+IF(E89&lt;G89,1,0)</f>
        <v>2</v>
      </c>
      <c r="I87" s="114">
        <f>IF(J87&gt;L87,1,0)+IF(J88&gt;L88,1,0)+IF(J89&gt;L89,1,0)</f>
        <v>2</v>
      </c>
      <c r="J87" s="115">
        <v>21</v>
      </c>
      <c r="K87" s="116" t="s">
        <v>54</v>
      </c>
      <c r="L87" s="117">
        <v>8</v>
      </c>
      <c r="M87" s="118">
        <f>IF(J87&lt;L87,1,0)+IF(J88&lt;L88,1,0)+IF(J89&lt;L89,1,0)</f>
        <v>0</v>
      </c>
      <c r="N87" s="114">
        <f>IF(O87&gt;Q87,1,0)+IF(O88&gt;Q88,1,0)+IF(O89&gt;Q89,1,0)</f>
        <v>2</v>
      </c>
      <c r="O87" s="115">
        <v>21</v>
      </c>
      <c r="P87" s="116" t="s">
        <v>54</v>
      </c>
      <c r="Q87" s="117">
        <v>7</v>
      </c>
      <c r="R87" s="118">
        <f>IF(O87&lt;Q87,1,0)+IF(O88&lt;Q88,1,0)+IF(O89&lt;Q89,1,0)</f>
        <v>0</v>
      </c>
      <c r="S87" s="114">
        <f>IF(T87&gt;V87,1,0)+IF(T88&gt;V88,1,0)+IF(T89&gt;V89,1,0)</f>
        <v>0</v>
      </c>
      <c r="T87" s="115">
        <v>15</v>
      </c>
      <c r="U87" s="116" t="s">
        <v>54</v>
      </c>
      <c r="V87" s="117">
        <v>21</v>
      </c>
      <c r="W87" s="119">
        <f>IF(T87&lt;V87,1,0)+IF(T88&lt;V88,1,0)+IF(T89&lt;V89,1,0)</f>
        <v>2</v>
      </c>
      <c r="X87" s="177"/>
    </row>
    <row r="88" spans="1:24">
      <c r="A88" s="177"/>
      <c r="B88" s="112" t="s">
        <v>72</v>
      </c>
      <c r="C88" s="188"/>
      <c r="D88" s="120" t="s">
        <v>76</v>
      </c>
      <c r="E88" s="121">
        <v>21</v>
      </c>
      <c r="F88" s="122" t="s">
        <v>54</v>
      </c>
      <c r="G88" s="123">
        <v>16</v>
      </c>
      <c r="H88" s="124" t="s">
        <v>77</v>
      </c>
      <c r="I88" s="120" t="s">
        <v>75</v>
      </c>
      <c r="J88" s="121">
        <v>21</v>
      </c>
      <c r="K88" s="122" t="s">
        <v>54</v>
      </c>
      <c r="L88" s="123">
        <v>11</v>
      </c>
      <c r="M88" s="124" t="s">
        <v>79</v>
      </c>
      <c r="N88" s="120" t="s">
        <v>73</v>
      </c>
      <c r="O88" s="121">
        <v>21</v>
      </c>
      <c r="P88" s="122" t="s">
        <v>54</v>
      </c>
      <c r="Q88" s="123">
        <v>6</v>
      </c>
      <c r="R88" s="124" t="s">
        <v>106</v>
      </c>
      <c r="S88" s="120" t="s">
        <v>149</v>
      </c>
      <c r="T88" s="121">
        <v>16</v>
      </c>
      <c r="U88" s="122" t="s">
        <v>54</v>
      </c>
      <c r="V88" s="123">
        <v>21</v>
      </c>
      <c r="W88" s="125" t="s">
        <v>78</v>
      </c>
      <c r="X88" s="177"/>
    </row>
    <row r="89" spans="1:24">
      <c r="A89" s="177"/>
      <c r="B89" s="112"/>
      <c r="C89" s="188"/>
      <c r="D89" s="127" t="s">
        <v>84</v>
      </c>
      <c r="E89" s="128">
        <v>17</v>
      </c>
      <c r="F89" s="129" t="s">
        <v>54</v>
      </c>
      <c r="G89" s="130">
        <v>21</v>
      </c>
      <c r="H89" s="131" t="s">
        <v>85</v>
      </c>
      <c r="I89" s="127" t="s">
        <v>151</v>
      </c>
      <c r="J89" s="128"/>
      <c r="K89" s="129" t="s">
        <v>54</v>
      </c>
      <c r="L89" s="130"/>
      <c r="M89" s="131" t="s">
        <v>87</v>
      </c>
      <c r="N89" s="127" t="s">
        <v>81</v>
      </c>
      <c r="O89" s="128"/>
      <c r="P89" s="129" t="s">
        <v>54</v>
      </c>
      <c r="Q89" s="130"/>
      <c r="R89" s="131" t="s">
        <v>88</v>
      </c>
      <c r="S89" s="127" t="s">
        <v>74</v>
      </c>
      <c r="T89" s="128"/>
      <c r="U89" s="129" t="s">
        <v>54</v>
      </c>
      <c r="V89" s="130"/>
      <c r="W89" s="132" t="s">
        <v>86</v>
      </c>
      <c r="X89" s="177"/>
    </row>
    <row r="90" spans="1:24">
      <c r="A90" s="177"/>
      <c r="B90" s="133"/>
      <c r="C90" s="190"/>
      <c r="D90" s="114">
        <f>IF(E90&gt;G90,1,0)+IF(E91&gt;G91,1,0)+IF(E92&gt;G92,1,0)</f>
        <v>2</v>
      </c>
      <c r="E90" s="115">
        <v>18</v>
      </c>
      <c r="F90" s="116" t="s">
        <v>54</v>
      </c>
      <c r="G90" s="117">
        <v>21</v>
      </c>
      <c r="H90" s="118">
        <f>IF(E90&lt;G90,1,0)+IF(E91&lt;G91,1,0)+IF(E92&lt;G92,1,0)</f>
        <v>1</v>
      </c>
      <c r="I90" s="114">
        <f>IF(J90&gt;L90,1,0)+IF(J91&gt;L91,1,0)+IF(J92&gt;L92,1,0)</f>
        <v>0</v>
      </c>
      <c r="J90" s="115">
        <v>9</v>
      </c>
      <c r="K90" s="116" t="s">
        <v>54</v>
      </c>
      <c r="L90" s="117">
        <v>21</v>
      </c>
      <c r="M90" s="118">
        <f>IF(J90&lt;L90,1,0)+IF(J91&lt;L91,1,0)+IF(J92&lt;L92,1,0)</f>
        <v>2</v>
      </c>
      <c r="N90" s="114">
        <f>IF(O90&gt;Q90,1,0)+IF(O91&gt;Q91,1,0)+IF(O92&gt;Q92,1,0)</f>
        <v>2</v>
      </c>
      <c r="O90" s="115">
        <v>18</v>
      </c>
      <c r="P90" s="116" t="s">
        <v>54</v>
      </c>
      <c r="Q90" s="117">
        <v>21</v>
      </c>
      <c r="R90" s="118">
        <f>IF(O90&lt;Q90,1,0)+IF(O91&lt;Q91,1,0)+IF(O92&lt;Q92,1,0)</f>
        <v>1</v>
      </c>
      <c r="S90" s="114">
        <f>IF(T90&gt;V90,1,0)+IF(T91&gt;V91,1,0)+IF(T92&gt;V92,1,0)</f>
        <v>2</v>
      </c>
      <c r="T90" s="115">
        <v>21</v>
      </c>
      <c r="U90" s="116" t="s">
        <v>54</v>
      </c>
      <c r="V90" s="117">
        <v>13</v>
      </c>
      <c r="W90" s="119">
        <f>IF(T90&lt;V90,1,0)+IF(T91&lt;V91,1,0)+IF(T92&lt;V92,1,0)</f>
        <v>0</v>
      </c>
      <c r="X90" s="177"/>
    </row>
    <row r="91" spans="1:24">
      <c r="A91" s="177"/>
      <c r="B91" s="112" t="s">
        <v>89</v>
      </c>
      <c r="C91" s="188"/>
      <c r="D91" s="120" t="s">
        <v>92</v>
      </c>
      <c r="E91" s="121">
        <v>21</v>
      </c>
      <c r="F91" s="122" t="s">
        <v>54</v>
      </c>
      <c r="G91" s="123">
        <v>10</v>
      </c>
      <c r="H91" s="124" t="s">
        <v>171</v>
      </c>
      <c r="I91" s="120" t="s">
        <v>172</v>
      </c>
      <c r="J91" s="121">
        <v>2</v>
      </c>
      <c r="K91" s="122" t="s">
        <v>54</v>
      </c>
      <c r="L91" s="123">
        <v>21</v>
      </c>
      <c r="M91" s="124" t="s">
        <v>94</v>
      </c>
      <c r="N91" s="120" t="s">
        <v>173</v>
      </c>
      <c r="O91" s="121">
        <v>21</v>
      </c>
      <c r="P91" s="122" t="s">
        <v>54</v>
      </c>
      <c r="Q91" s="123">
        <v>19</v>
      </c>
      <c r="R91" s="124" t="s">
        <v>71</v>
      </c>
      <c r="S91" s="120" t="s">
        <v>65</v>
      </c>
      <c r="T91" s="121">
        <v>21</v>
      </c>
      <c r="U91" s="122" t="s">
        <v>54</v>
      </c>
      <c r="V91" s="123">
        <v>9</v>
      </c>
      <c r="W91" s="125" t="s">
        <v>93</v>
      </c>
      <c r="X91" s="177"/>
    </row>
    <row r="92" spans="1:24">
      <c r="A92" s="177"/>
      <c r="B92" s="136"/>
      <c r="C92" s="189"/>
      <c r="D92" s="127"/>
      <c r="E92" s="128">
        <v>21</v>
      </c>
      <c r="F92" s="129" t="s">
        <v>54</v>
      </c>
      <c r="G92" s="130">
        <v>14</v>
      </c>
      <c r="H92" s="131"/>
      <c r="I92" s="127"/>
      <c r="J92" s="128"/>
      <c r="K92" s="129" t="s">
        <v>54</v>
      </c>
      <c r="L92" s="130"/>
      <c r="M92" s="131"/>
      <c r="N92" s="127"/>
      <c r="O92" s="128">
        <v>22</v>
      </c>
      <c r="P92" s="129" t="s">
        <v>54</v>
      </c>
      <c r="Q92" s="130">
        <v>20</v>
      </c>
      <c r="R92" s="131"/>
      <c r="S92" s="127"/>
      <c r="T92" s="128"/>
      <c r="U92" s="129" t="s">
        <v>54</v>
      </c>
      <c r="V92" s="130"/>
      <c r="W92" s="132"/>
      <c r="X92" s="177"/>
    </row>
    <row r="93" spans="1:24">
      <c r="A93" s="177"/>
      <c r="B93" s="112"/>
      <c r="C93" s="113"/>
      <c r="D93" s="114">
        <f>IF(E93&gt;G93,1,0)+IF(E94&gt;G94,1,0)+IF(E95&gt;G95,1,0)</f>
        <v>1</v>
      </c>
      <c r="E93" s="115">
        <v>26</v>
      </c>
      <c r="F93" s="116" t="s">
        <v>54</v>
      </c>
      <c r="G93" s="117">
        <v>28</v>
      </c>
      <c r="H93" s="118">
        <f>IF(E93&lt;G93,1,0)+IF(E94&lt;G94,1,0)+IF(E95&lt;G95,1,0)</f>
        <v>2</v>
      </c>
      <c r="I93" s="114">
        <f>IF(J93&gt;L93,1,0)+IF(J94&gt;L94,1,0)+IF(J95&gt;L95,1,0)</f>
        <v>1</v>
      </c>
      <c r="J93" s="115">
        <v>21</v>
      </c>
      <c r="K93" s="116" t="s">
        <v>54</v>
      </c>
      <c r="L93" s="117">
        <v>19</v>
      </c>
      <c r="M93" s="118">
        <f>IF(J93&lt;L93,1,0)+IF(J94&lt;L94,1,0)+IF(J95&lt;L95,1,0)</f>
        <v>2</v>
      </c>
      <c r="N93" s="114">
        <f>IF(O93&gt;Q93,1,0)+IF(O94&gt;Q94,1,0)+IF(O95&gt;Q95,1,0)</f>
        <v>2</v>
      </c>
      <c r="O93" s="115">
        <v>21</v>
      </c>
      <c r="P93" s="116" t="s">
        <v>54</v>
      </c>
      <c r="Q93" s="117">
        <v>10</v>
      </c>
      <c r="R93" s="118">
        <f>IF(O93&lt;Q93,1,0)+IF(O94&lt;Q94,1,0)+IF(O95&lt;Q95,1,0)</f>
        <v>0</v>
      </c>
      <c r="S93" s="114">
        <f>IF(T93&gt;V93,1,0)+IF(T94&gt;V94,1,0)+IF(T95&gt;V95,1,0)</f>
        <v>0</v>
      </c>
      <c r="T93" s="115">
        <v>17</v>
      </c>
      <c r="U93" s="116" t="s">
        <v>54</v>
      </c>
      <c r="V93" s="117">
        <v>21</v>
      </c>
      <c r="W93" s="119">
        <f>IF(T93&lt;V93,1,0)+IF(T94&lt;V94,1,0)+IF(T95&lt;V95,1,0)</f>
        <v>2</v>
      </c>
      <c r="X93" s="177"/>
    </row>
    <row r="94" spans="1:24">
      <c r="A94" s="177"/>
      <c r="B94" s="112" t="s">
        <v>136</v>
      </c>
      <c r="C94" s="113"/>
      <c r="D94" s="120" t="s">
        <v>59</v>
      </c>
      <c r="E94" s="121">
        <v>21</v>
      </c>
      <c r="F94" s="122" t="s">
        <v>54</v>
      </c>
      <c r="G94" s="123">
        <v>10</v>
      </c>
      <c r="H94" s="124" t="s">
        <v>100</v>
      </c>
      <c r="I94" s="120" t="s">
        <v>99</v>
      </c>
      <c r="J94" s="121">
        <v>11</v>
      </c>
      <c r="K94" s="122" t="s">
        <v>54</v>
      </c>
      <c r="L94" s="123">
        <v>21</v>
      </c>
      <c r="M94" s="124" t="s">
        <v>101</v>
      </c>
      <c r="N94" s="120" t="s">
        <v>64</v>
      </c>
      <c r="O94" s="121">
        <v>21</v>
      </c>
      <c r="P94" s="122" t="s">
        <v>54</v>
      </c>
      <c r="Q94" s="123">
        <v>12</v>
      </c>
      <c r="R94" s="124" t="s">
        <v>102</v>
      </c>
      <c r="S94" s="120" t="s">
        <v>57</v>
      </c>
      <c r="T94" s="121">
        <v>8</v>
      </c>
      <c r="U94" s="122" t="s">
        <v>54</v>
      </c>
      <c r="V94" s="123">
        <v>21</v>
      </c>
      <c r="W94" s="125" t="s">
        <v>61</v>
      </c>
      <c r="X94" s="177"/>
    </row>
    <row r="95" spans="1:24">
      <c r="A95" s="177"/>
      <c r="B95" s="112"/>
      <c r="C95" s="113"/>
      <c r="D95" s="127" t="s">
        <v>76</v>
      </c>
      <c r="E95" s="128">
        <v>17</v>
      </c>
      <c r="F95" s="129" t="s">
        <v>54</v>
      </c>
      <c r="G95" s="130">
        <v>21</v>
      </c>
      <c r="H95" s="131" t="s">
        <v>77</v>
      </c>
      <c r="I95" s="127" t="s">
        <v>83</v>
      </c>
      <c r="J95" s="128">
        <v>11</v>
      </c>
      <c r="K95" s="129" t="s">
        <v>54</v>
      </c>
      <c r="L95" s="130">
        <v>21</v>
      </c>
      <c r="M95" s="131" t="s">
        <v>105</v>
      </c>
      <c r="N95" s="127" t="s">
        <v>174</v>
      </c>
      <c r="O95" s="128"/>
      <c r="P95" s="129" t="s">
        <v>54</v>
      </c>
      <c r="Q95" s="130"/>
      <c r="R95" s="131" t="s">
        <v>80</v>
      </c>
      <c r="S95" s="127" t="s">
        <v>149</v>
      </c>
      <c r="T95" s="128"/>
      <c r="U95" s="129" t="s">
        <v>54</v>
      </c>
      <c r="V95" s="130"/>
      <c r="W95" s="132" t="s">
        <v>86</v>
      </c>
      <c r="X95" s="177"/>
    </row>
    <row r="96" spans="1:24">
      <c r="A96" s="177"/>
      <c r="B96" s="133"/>
      <c r="C96" s="190"/>
      <c r="D96" s="114">
        <f>IF(E96&gt;G96,1,0)+IF(E97&gt;G97,1,0)+IF(E98&gt;G98,1,0)</f>
        <v>2</v>
      </c>
      <c r="E96" s="115">
        <v>21</v>
      </c>
      <c r="F96" s="116" t="s">
        <v>54</v>
      </c>
      <c r="G96" s="117">
        <v>17</v>
      </c>
      <c r="H96" s="118">
        <f>IF(E96&lt;G96,1,0)+IF(E97&lt;G97,1,0)+IF(E98&lt;G98,1,0)</f>
        <v>0</v>
      </c>
      <c r="I96" s="114">
        <f>IF(J96&gt;L96,1,0)+IF(J97&gt;L97,1,0)+IF(J98&gt;L98,1,0)</f>
        <v>2</v>
      </c>
      <c r="J96" s="115">
        <v>21</v>
      </c>
      <c r="K96" s="116" t="s">
        <v>54</v>
      </c>
      <c r="L96" s="117">
        <v>14</v>
      </c>
      <c r="M96" s="118">
        <f>IF(J96&lt;L96,1,0)+IF(J97&lt;L97,1,0)+IF(J98&lt;L98,1,0)</f>
        <v>0</v>
      </c>
      <c r="N96" s="114">
        <f>IF(O96&gt;Q96,1,0)+IF(O97&gt;Q97,1,0)+IF(O98&gt;Q98,1,0)</f>
        <v>0</v>
      </c>
      <c r="O96" s="115">
        <v>16</v>
      </c>
      <c r="P96" s="116" t="s">
        <v>54</v>
      </c>
      <c r="Q96" s="117">
        <v>21</v>
      </c>
      <c r="R96" s="118">
        <f>IF(O96&lt;Q96,1,0)+IF(O97&lt;Q97,1,0)+IF(O98&lt;Q98,1,0)</f>
        <v>2</v>
      </c>
      <c r="S96" s="114">
        <f>IF(T96&gt;V96,1,0)+IF(T97&gt;V97,1,0)+IF(T98&gt;V98,1,0)</f>
        <v>2</v>
      </c>
      <c r="T96" s="115">
        <v>21</v>
      </c>
      <c r="U96" s="116" t="s">
        <v>54</v>
      </c>
      <c r="V96" s="117">
        <v>16</v>
      </c>
      <c r="W96" s="119">
        <f>IF(T96&lt;V96,1,0)+IF(T97&lt;V97,1,0)+IF(T98&lt;V98,1,0)</f>
        <v>0</v>
      </c>
      <c r="X96" s="177"/>
    </row>
    <row r="97" spans="1:24">
      <c r="A97" s="177"/>
      <c r="B97" s="112" t="s">
        <v>137</v>
      </c>
      <c r="C97" s="188"/>
      <c r="D97" s="120" t="s">
        <v>67</v>
      </c>
      <c r="E97" s="121">
        <v>21</v>
      </c>
      <c r="F97" s="122" t="s">
        <v>54</v>
      </c>
      <c r="G97" s="123">
        <v>12</v>
      </c>
      <c r="H97" s="124" t="s">
        <v>60</v>
      </c>
      <c r="I97" s="120" t="s">
        <v>58</v>
      </c>
      <c r="J97" s="121">
        <v>21</v>
      </c>
      <c r="K97" s="122" t="s">
        <v>54</v>
      </c>
      <c r="L97" s="123">
        <v>4</v>
      </c>
      <c r="M97" s="124" t="s">
        <v>148</v>
      </c>
      <c r="N97" s="120" t="s">
        <v>175</v>
      </c>
      <c r="O97" s="121">
        <v>18</v>
      </c>
      <c r="P97" s="122" t="s">
        <v>54</v>
      </c>
      <c r="Q97" s="123">
        <v>21</v>
      </c>
      <c r="R97" s="124" t="s">
        <v>95</v>
      </c>
      <c r="S97" s="120" t="s">
        <v>91</v>
      </c>
      <c r="T97" s="121">
        <v>21</v>
      </c>
      <c r="U97" s="122" t="s">
        <v>54</v>
      </c>
      <c r="V97" s="123">
        <v>19</v>
      </c>
      <c r="W97" s="125" t="s">
        <v>155</v>
      </c>
      <c r="X97" s="177"/>
    </row>
    <row r="98" spans="1:24">
      <c r="A98" s="177"/>
      <c r="B98" s="136"/>
      <c r="C98" s="189"/>
      <c r="D98" s="127"/>
      <c r="E98" s="128"/>
      <c r="F98" s="129" t="s">
        <v>54</v>
      </c>
      <c r="G98" s="130"/>
      <c r="H98" s="131"/>
      <c r="I98" s="127"/>
      <c r="J98" s="128"/>
      <c r="K98" s="129" t="s">
        <v>54</v>
      </c>
      <c r="L98" s="130"/>
      <c r="M98" s="131"/>
      <c r="N98" s="127"/>
      <c r="O98" s="128"/>
      <c r="P98" s="129" t="s">
        <v>54</v>
      </c>
      <c r="Q98" s="130"/>
      <c r="R98" s="131"/>
      <c r="S98" s="127"/>
      <c r="T98" s="128"/>
      <c r="U98" s="129" t="s">
        <v>54</v>
      </c>
      <c r="V98" s="130"/>
      <c r="W98" s="132"/>
      <c r="X98" s="177"/>
    </row>
    <row r="99" spans="1:24">
      <c r="A99" s="177"/>
      <c r="B99" s="112"/>
      <c r="C99" s="113"/>
      <c r="D99" s="114">
        <f>IF(E99&gt;G99,1,0)+IF(E100&gt;G100,1,0)+IF(E101&gt;G101,1,0)</f>
        <v>1</v>
      </c>
      <c r="E99" s="115">
        <v>21</v>
      </c>
      <c r="F99" s="116" t="s">
        <v>54</v>
      </c>
      <c r="G99" s="117">
        <v>18</v>
      </c>
      <c r="H99" s="118">
        <f>IF(E99&lt;G99,1,0)+IF(E100&lt;G100,1,0)+IF(E101&lt;G101,1,0)</f>
        <v>2</v>
      </c>
      <c r="I99" s="114">
        <f>IF(J99&gt;L99,1,0)+IF(J100&gt;L100,1,0)+IF(J101&gt;L101,1,0)</f>
        <v>0</v>
      </c>
      <c r="J99" s="115">
        <v>11</v>
      </c>
      <c r="K99" s="116" t="s">
        <v>54</v>
      </c>
      <c r="L99" s="117">
        <v>21</v>
      </c>
      <c r="M99" s="118">
        <f>IF(J99&lt;L99,1,0)+IF(J100&lt;L100,1,0)+IF(J101&lt;L101,1,0)</f>
        <v>2</v>
      </c>
      <c r="N99" s="114">
        <f>IF(O99&gt;Q99,1,0)+IF(O100&gt;Q100,1,0)+IF(O101&gt;Q101,1,0)</f>
        <v>2</v>
      </c>
      <c r="O99" s="115">
        <v>21</v>
      </c>
      <c r="P99" s="116" t="s">
        <v>54</v>
      </c>
      <c r="Q99" s="117">
        <v>18</v>
      </c>
      <c r="R99" s="118">
        <f>IF(O99&lt;Q99,1,0)+IF(O100&lt;Q100,1,0)+IF(O101&lt;Q101,1,0)</f>
        <v>0</v>
      </c>
      <c r="S99" s="114">
        <f>IF(T99&gt;V99,1,0)+IF(T100&gt;V100,1,0)+IF(T101&gt;V101,1,0)</f>
        <v>2</v>
      </c>
      <c r="T99" s="115">
        <v>21</v>
      </c>
      <c r="U99" s="116" t="s">
        <v>54</v>
      </c>
      <c r="V99" s="117">
        <v>17</v>
      </c>
      <c r="W99" s="119">
        <f>IF(T99&lt;V99,1,0)+IF(T100&lt;V100,1,0)+IF(T101&lt;V101,1,0)</f>
        <v>0</v>
      </c>
      <c r="X99" s="177"/>
    </row>
    <row r="100" spans="1:24">
      <c r="A100" s="177"/>
      <c r="B100" s="112" t="s">
        <v>139</v>
      </c>
      <c r="C100" s="113"/>
      <c r="D100" s="120" t="s">
        <v>84</v>
      </c>
      <c r="E100" s="121">
        <v>14</v>
      </c>
      <c r="F100" s="122" t="s">
        <v>54</v>
      </c>
      <c r="G100" s="123">
        <v>21</v>
      </c>
      <c r="H100" s="124" t="s">
        <v>140</v>
      </c>
      <c r="I100" s="120" t="s">
        <v>151</v>
      </c>
      <c r="J100" s="121">
        <v>13</v>
      </c>
      <c r="K100" s="122" t="s">
        <v>54</v>
      </c>
      <c r="L100" s="123">
        <v>21</v>
      </c>
      <c r="M100" s="124" t="s">
        <v>153</v>
      </c>
      <c r="N100" s="120" t="s">
        <v>73</v>
      </c>
      <c r="O100" s="121">
        <v>21</v>
      </c>
      <c r="P100" s="122" t="s">
        <v>54</v>
      </c>
      <c r="Q100" s="123">
        <v>15</v>
      </c>
      <c r="R100" s="124" t="s">
        <v>106</v>
      </c>
      <c r="S100" s="120" t="s">
        <v>74</v>
      </c>
      <c r="T100" s="121">
        <v>21</v>
      </c>
      <c r="U100" s="122" t="s">
        <v>54</v>
      </c>
      <c r="V100" s="123">
        <v>14</v>
      </c>
      <c r="W100" s="125" t="s">
        <v>78</v>
      </c>
      <c r="X100" s="177"/>
    </row>
    <row r="101" spans="1:24">
      <c r="A101" s="177"/>
      <c r="B101" s="112"/>
      <c r="C101" s="113"/>
      <c r="D101" s="127"/>
      <c r="E101" s="128">
        <v>19</v>
      </c>
      <c r="F101" s="129" t="s">
        <v>54</v>
      </c>
      <c r="G101" s="130">
        <v>21</v>
      </c>
      <c r="H101" s="131"/>
      <c r="I101" s="127"/>
      <c r="J101" s="128"/>
      <c r="K101" s="129" t="s">
        <v>54</v>
      </c>
      <c r="L101" s="130"/>
      <c r="M101" s="131"/>
      <c r="N101" s="127"/>
      <c r="O101" s="128"/>
      <c r="P101" s="129" t="s">
        <v>54</v>
      </c>
      <c r="Q101" s="130"/>
      <c r="R101" s="131"/>
      <c r="S101" s="127"/>
      <c r="T101" s="128"/>
      <c r="U101" s="129" t="s">
        <v>54</v>
      </c>
      <c r="V101" s="130"/>
      <c r="W101" s="132"/>
      <c r="X101" s="177"/>
    </row>
    <row r="102" spans="1:24">
      <c r="A102" s="177"/>
      <c r="B102" s="133"/>
      <c r="C102" s="190"/>
      <c r="D102" s="114">
        <f>IF(E102&gt;G102,1,0)+IF(E103&gt;G103,1,0)+IF(E104&gt;G104,1,0)</f>
        <v>2</v>
      </c>
      <c r="E102" s="115">
        <v>19</v>
      </c>
      <c r="F102" s="116" t="s">
        <v>54</v>
      </c>
      <c r="G102" s="117">
        <v>21</v>
      </c>
      <c r="H102" s="118">
        <f>IF(E102&lt;G102,1,0)+IF(E103&lt;G103,1,0)+IF(E104&lt;G104,1,0)</f>
        <v>1</v>
      </c>
      <c r="I102" s="114">
        <f>IF(J102&gt;L102,1,0)+IF(J103&gt;L103,1,0)+IF(J104&gt;L104,1,0)</f>
        <v>2</v>
      </c>
      <c r="J102" s="115">
        <v>21</v>
      </c>
      <c r="K102" s="116" t="s">
        <v>54</v>
      </c>
      <c r="L102" s="117">
        <v>16</v>
      </c>
      <c r="M102" s="118">
        <f>IF(J102&lt;L102,1,0)+IF(J103&lt;L103,1,0)+IF(J104&lt;L104,1,0)</f>
        <v>0</v>
      </c>
      <c r="N102" s="114">
        <f>IF(O102&gt;Q102,1,0)+IF(O103&gt;Q103,1,0)+IF(O104&gt;Q104,1,0)</f>
        <v>0</v>
      </c>
      <c r="O102" s="115">
        <v>18</v>
      </c>
      <c r="P102" s="116" t="s">
        <v>54</v>
      </c>
      <c r="Q102" s="117">
        <v>21</v>
      </c>
      <c r="R102" s="118">
        <f>IF(O102&lt;Q102,1,0)+IF(O103&lt;Q103,1,0)+IF(O104&lt;Q104,1,0)</f>
        <v>2</v>
      </c>
      <c r="S102" s="114">
        <f>IF(T102&gt;V102,1,0)+IF(T103&gt;V103,1,0)+IF(T104&gt;V104,1,0)</f>
        <v>2</v>
      </c>
      <c r="T102" s="115">
        <v>21</v>
      </c>
      <c r="U102" s="116" t="s">
        <v>54</v>
      </c>
      <c r="V102" s="117">
        <v>13</v>
      </c>
      <c r="W102" s="119">
        <f>IF(T102&lt;V102,1,0)+IF(T103&lt;V103,1,0)+IF(T104&lt;V104,1,0)</f>
        <v>0</v>
      </c>
      <c r="X102" s="177"/>
    </row>
    <row r="103" spans="1:24">
      <c r="A103" s="177"/>
      <c r="B103" s="112" t="s">
        <v>141</v>
      </c>
      <c r="C103" s="188"/>
      <c r="D103" s="120" t="s">
        <v>92</v>
      </c>
      <c r="E103" s="121">
        <v>21</v>
      </c>
      <c r="F103" s="122" t="s">
        <v>54</v>
      </c>
      <c r="G103" s="123">
        <v>8</v>
      </c>
      <c r="H103" s="124" t="s">
        <v>176</v>
      </c>
      <c r="I103" s="120" t="s">
        <v>118</v>
      </c>
      <c r="J103" s="121">
        <v>21</v>
      </c>
      <c r="K103" s="122" t="s">
        <v>54</v>
      </c>
      <c r="L103" s="123">
        <v>13</v>
      </c>
      <c r="M103" s="124" t="s">
        <v>121</v>
      </c>
      <c r="N103" s="120" t="s">
        <v>177</v>
      </c>
      <c r="O103" s="121">
        <v>13</v>
      </c>
      <c r="P103" s="122" t="s">
        <v>54</v>
      </c>
      <c r="Q103" s="123">
        <v>21</v>
      </c>
      <c r="R103" s="124" t="s">
        <v>178</v>
      </c>
      <c r="S103" s="120" t="s">
        <v>98</v>
      </c>
      <c r="T103" s="121">
        <v>21</v>
      </c>
      <c r="U103" s="122" t="s">
        <v>54</v>
      </c>
      <c r="V103" s="123">
        <v>12</v>
      </c>
      <c r="W103" s="125" t="s">
        <v>69</v>
      </c>
      <c r="X103" s="177"/>
    </row>
    <row r="104" spans="1:24">
      <c r="A104" s="177"/>
      <c r="B104" s="136"/>
      <c r="C104" s="189"/>
      <c r="D104" s="127" t="s">
        <v>125</v>
      </c>
      <c r="E104" s="128">
        <v>21</v>
      </c>
      <c r="F104" s="129" t="s">
        <v>54</v>
      </c>
      <c r="G104" s="130">
        <v>13</v>
      </c>
      <c r="H104" s="137" t="s">
        <v>157</v>
      </c>
      <c r="I104" s="127" t="s">
        <v>156</v>
      </c>
      <c r="J104" s="128"/>
      <c r="K104" s="129" t="s">
        <v>54</v>
      </c>
      <c r="L104" s="130"/>
      <c r="M104" s="137" t="s">
        <v>179</v>
      </c>
      <c r="N104" s="127" t="s">
        <v>180</v>
      </c>
      <c r="O104" s="128"/>
      <c r="P104" s="129" t="s">
        <v>54</v>
      </c>
      <c r="Q104" s="130"/>
      <c r="R104" s="137" t="s">
        <v>181</v>
      </c>
      <c r="S104" s="127" t="s">
        <v>117</v>
      </c>
      <c r="T104" s="128"/>
      <c r="U104" s="129" t="s">
        <v>54</v>
      </c>
      <c r="V104" s="130"/>
      <c r="W104" s="138" t="s">
        <v>93</v>
      </c>
      <c r="X104" s="177"/>
    </row>
    <row r="105" spans="1:24" ht="18">
      <c r="A105" s="177"/>
      <c r="B105" s="133" t="s">
        <v>127</v>
      </c>
      <c r="C105" s="134"/>
      <c r="D105" s="139">
        <f>COUNTIF(D84:D104,2)</f>
        <v>4</v>
      </c>
      <c r="E105" s="140"/>
      <c r="F105" s="141" t="s">
        <v>54</v>
      </c>
      <c r="G105" s="142"/>
      <c r="H105" s="143">
        <f>COUNTIF(H84:H104,2)</f>
        <v>3</v>
      </c>
      <c r="I105" s="139">
        <f>COUNTIF(I84:I104,2)</f>
        <v>3</v>
      </c>
      <c r="J105" s="144"/>
      <c r="K105" s="141" t="s">
        <v>54</v>
      </c>
      <c r="L105" s="145"/>
      <c r="M105" s="146">
        <f>COUNTIF(M84:M104,2)</f>
        <v>4</v>
      </c>
      <c r="N105" s="191">
        <f>COUNTIF(N84:N104,2)</f>
        <v>5</v>
      </c>
      <c r="O105" s="140"/>
      <c r="P105" s="141" t="s">
        <v>54</v>
      </c>
      <c r="Q105" s="142"/>
      <c r="R105" s="143">
        <f>COUNTIF(R84:R104,2)</f>
        <v>2</v>
      </c>
      <c r="S105" s="139">
        <f>COUNTIF(S84:S104,2)</f>
        <v>4</v>
      </c>
      <c r="T105" s="140"/>
      <c r="U105" s="141" t="s">
        <v>54</v>
      </c>
      <c r="V105" s="142"/>
      <c r="W105" s="146">
        <f>COUNTIF(W84:W104,2)</f>
        <v>3</v>
      </c>
      <c r="X105" s="177"/>
    </row>
    <row r="106" spans="1:24" ht="18">
      <c r="A106" s="177"/>
      <c r="B106" s="112" t="s">
        <v>10</v>
      </c>
      <c r="C106" s="113"/>
      <c r="D106" s="147">
        <f>SUM(D84:D104)</f>
        <v>11</v>
      </c>
      <c r="E106" s="142"/>
      <c r="F106" s="148" t="s">
        <v>128</v>
      </c>
      <c r="G106" s="142"/>
      <c r="H106" s="149">
        <f>SUM(H84:H104)</f>
        <v>9</v>
      </c>
      <c r="I106" s="147">
        <f>SUM(I84:I104)</f>
        <v>8</v>
      </c>
      <c r="J106" s="145"/>
      <c r="K106" s="148" t="s">
        <v>128</v>
      </c>
      <c r="L106" s="145"/>
      <c r="M106" s="150">
        <f>SUM(M84:M104)</f>
        <v>8</v>
      </c>
      <c r="N106" s="192">
        <f>SUM(N84:N104)</f>
        <v>10</v>
      </c>
      <c r="O106" s="151"/>
      <c r="P106" s="148" t="s">
        <v>128</v>
      </c>
      <c r="Q106" s="151"/>
      <c r="R106" s="149">
        <f>SUM(R84:R104)</f>
        <v>5</v>
      </c>
      <c r="S106" s="147">
        <f>SUM(S84:S104)</f>
        <v>9</v>
      </c>
      <c r="T106" s="151"/>
      <c r="U106" s="148" t="s">
        <v>128</v>
      </c>
      <c r="V106" s="151"/>
      <c r="W106" s="150">
        <f>SUM(W84:W104)</f>
        <v>6</v>
      </c>
      <c r="X106" s="177"/>
    </row>
    <row r="107" spans="1:24" ht="18.75" thickBot="1">
      <c r="A107" s="177"/>
      <c r="B107" s="152" t="s">
        <v>129</v>
      </c>
      <c r="C107" s="153"/>
      <c r="D107" s="154">
        <f>SUM(E84:E104)</f>
        <v>401</v>
      </c>
      <c r="E107" s="155"/>
      <c r="F107" s="156" t="s">
        <v>128</v>
      </c>
      <c r="G107" s="157"/>
      <c r="H107" s="158">
        <f>SUM(G84:G104)</f>
        <v>343</v>
      </c>
      <c r="I107" s="154">
        <f>SUM(J84:J104)</f>
        <v>262</v>
      </c>
      <c r="J107" s="159"/>
      <c r="K107" s="156" t="s">
        <v>128</v>
      </c>
      <c r="L107" s="160"/>
      <c r="M107" s="161">
        <f>SUM(L84:L104)</f>
        <v>264</v>
      </c>
      <c r="N107" s="193">
        <f>SUM(O84:O104)</f>
        <v>294</v>
      </c>
      <c r="O107" s="162"/>
      <c r="P107" s="156" t="s">
        <v>128</v>
      </c>
      <c r="Q107" s="163"/>
      <c r="R107" s="158">
        <f>SUM(Q84:Q104)</f>
        <v>243</v>
      </c>
      <c r="S107" s="154">
        <f>SUM(T84:T104)</f>
        <v>276</v>
      </c>
      <c r="T107" s="162"/>
      <c r="U107" s="156" t="s">
        <v>128</v>
      </c>
      <c r="V107" s="163"/>
      <c r="W107" s="161">
        <f>SUM(V84:V104)</f>
        <v>258</v>
      </c>
      <c r="X107" s="177"/>
    </row>
    <row r="108" spans="1:24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94"/>
      <c r="S108" s="177"/>
      <c r="T108" s="177"/>
      <c r="U108" s="177"/>
      <c r="V108" s="177"/>
      <c r="W108" s="194"/>
      <c r="X108" s="177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3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5部</vt:lpstr>
      <vt:lpstr>5部【詳細】</vt:lpstr>
      <vt:lpstr>'5部'!Print_Area</vt:lpstr>
      <vt:lpstr>'5部【詳細】'!Print_Area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dcterms:created xsi:type="dcterms:W3CDTF">2014-05-12T15:15:35Z</dcterms:created>
  <dcterms:modified xsi:type="dcterms:W3CDTF">2014-05-12T15:16:19Z</dcterms:modified>
</cp:coreProperties>
</file>